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J-miyano1\Desktop\指定請求書\"/>
    </mc:Choice>
  </mc:AlternateContent>
  <xr:revisionPtr revIDLastSave="0" documentId="13_ncr:1_{DAE81E0A-DFC7-4CC6-9B0C-4CF9E1C3FB65}" xr6:coauthVersionLast="47" xr6:coauthVersionMax="47" xr10:uidLastSave="{00000000-0000-0000-0000-000000000000}"/>
  <bookViews>
    <workbookView xWindow="390" yWindow="30" windowWidth="25110" windowHeight="15375" activeTab="2" xr2:uid="{35924DEF-88D7-4F90-88CE-32E4AFB97D72}"/>
  </bookViews>
  <sheets>
    <sheet name="【工事部】工事(請負)　表紙" sheetId="1" r:id="rId1"/>
    <sheet name="【見本】工事(請負)　納品明細書" sheetId="2" r:id="rId2"/>
    <sheet name="【入力用】表紙" sheetId="3" r:id="rId3"/>
    <sheet name="【入力用】納品書　請求明細書" sheetId="4" r:id="rId4"/>
  </sheets>
  <definedNames>
    <definedName name="_xlnm.Print_Area" localSheetId="1">'【見本】工事(請負)　納品明細書'!$A$1:$U$21,'【見本】工事(請負)　納品明細書'!$A$24:$U$46,'【見本】工事(請負)　納品明細書'!$A$49:$U$71</definedName>
    <definedName name="_xlnm.Print_Area" localSheetId="0">'【工事部】工事(請負)　表紙'!$A$1:$BL$36</definedName>
    <definedName name="_xlnm.Print_Area" localSheetId="3">'【入力用】納品書　請求明細書'!$A$1:$U$23,'【入力用】納品書　請求明細書'!$A$26:$U$48,'【入力用】納品書　請求明細書'!$A$51:$U$73</definedName>
    <definedName name="_xlnm.Print_Area" localSheetId="2">【入力用】表紙!$A$1:$BL$36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4" l="1"/>
  <c r="Q56" i="4"/>
  <c r="R53" i="4"/>
  <c r="N54" i="4"/>
  <c r="Q51" i="4"/>
  <c r="Q26" i="4"/>
  <c r="Q47" i="4"/>
  <c r="L42" i="4"/>
  <c r="L41" i="4"/>
  <c r="L45" i="4"/>
  <c r="L40" i="4"/>
  <c r="L43" i="4"/>
  <c r="L44" i="4"/>
  <c r="L34" i="4"/>
  <c r="L35" i="4"/>
  <c r="L36" i="4"/>
  <c r="L37" i="4"/>
  <c r="L38" i="4"/>
  <c r="L39" i="4"/>
  <c r="S70" i="4"/>
  <c r="R70" i="4"/>
  <c r="Q70" i="4"/>
  <c r="L70" i="4"/>
  <c r="K70" i="4"/>
  <c r="J70" i="4"/>
  <c r="G70" i="4"/>
  <c r="C70" i="4"/>
  <c r="B70" i="4"/>
  <c r="A70" i="4"/>
  <c r="S69" i="4"/>
  <c r="R69" i="4"/>
  <c r="Q69" i="4"/>
  <c r="L69" i="4"/>
  <c r="K69" i="4"/>
  <c r="J69" i="4"/>
  <c r="G69" i="4"/>
  <c r="C69" i="4"/>
  <c r="B69" i="4"/>
  <c r="A69" i="4"/>
  <c r="S68" i="4"/>
  <c r="R68" i="4"/>
  <c r="Q68" i="4"/>
  <c r="L68" i="4"/>
  <c r="K68" i="4"/>
  <c r="J68" i="4"/>
  <c r="G68" i="4"/>
  <c r="C68" i="4"/>
  <c r="B68" i="4"/>
  <c r="A68" i="4"/>
  <c r="S67" i="4"/>
  <c r="R67" i="4"/>
  <c r="Q67" i="4"/>
  <c r="L67" i="4"/>
  <c r="K67" i="4"/>
  <c r="J67" i="4"/>
  <c r="G67" i="4"/>
  <c r="C67" i="4"/>
  <c r="B67" i="4"/>
  <c r="A67" i="4"/>
  <c r="S66" i="4"/>
  <c r="R66" i="4"/>
  <c r="Q66" i="4"/>
  <c r="L66" i="4"/>
  <c r="K66" i="4"/>
  <c r="J66" i="4"/>
  <c r="G66" i="4"/>
  <c r="C66" i="4"/>
  <c r="B66" i="4"/>
  <c r="A66" i="4"/>
  <c r="S65" i="4"/>
  <c r="R65" i="4"/>
  <c r="Q65" i="4"/>
  <c r="L65" i="4"/>
  <c r="K65" i="4"/>
  <c r="J65" i="4"/>
  <c r="G65" i="4"/>
  <c r="C65" i="4"/>
  <c r="B65" i="4"/>
  <c r="A65" i="4"/>
  <c r="S64" i="4"/>
  <c r="R64" i="4"/>
  <c r="Q64" i="4"/>
  <c r="L64" i="4"/>
  <c r="K64" i="4"/>
  <c r="J64" i="4"/>
  <c r="G64" i="4"/>
  <c r="C64" i="4"/>
  <c r="B64" i="4"/>
  <c r="A64" i="4"/>
  <c r="S63" i="4"/>
  <c r="R63" i="4"/>
  <c r="Q63" i="4"/>
  <c r="L63" i="4"/>
  <c r="K63" i="4"/>
  <c r="J63" i="4"/>
  <c r="G63" i="4"/>
  <c r="C63" i="4"/>
  <c r="B63" i="4"/>
  <c r="A63" i="4"/>
  <c r="S62" i="4"/>
  <c r="R62" i="4"/>
  <c r="Q62" i="4"/>
  <c r="L62" i="4"/>
  <c r="K62" i="4"/>
  <c r="J62" i="4"/>
  <c r="G62" i="4"/>
  <c r="C62" i="4"/>
  <c r="B62" i="4"/>
  <c r="A62" i="4"/>
  <c r="S61" i="4"/>
  <c r="R61" i="4"/>
  <c r="Q61" i="4"/>
  <c r="L61" i="4"/>
  <c r="K61" i="4"/>
  <c r="J61" i="4"/>
  <c r="G61" i="4"/>
  <c r="C61" i="4"/>
  <c r="B61" i="4"/>
  <c r="A61" i="4"/>
  <c r="S60" i="4"/>
  <c r="R60" i="4"/>
  <c r="Q60" i="4"/>
  <c r="N72" i="4" s="1"/>
  <c r="L60" i="4"/>
  <c r="K60" i="4"/>
  <c r="J60" i="4"/>
  <c r="G60" i="4"/>
  <c r="C60" i="4"/>
  <c r="B60" i="4"/>
  <c r="A60" i="4"/>
  <c r="S59" i="4"/>
  <c r="R59" i="4"/>
  <c r="Q59" i="4"/>
  <c r="L59" i="4"/>
  <c r="K59" i="4"/>
  <c r="J59" i="4"/>
  <c r="G59" i="4"/>
  <c r="C59" i="4"/>
  <c r="B59" i="4"/>
  <c r="A59" i="4"/>
  <c r="K56" i="4"/>
  <c r="G56" i="4"/>
  <c r="D56" i="4"/>
  <c r="K55" i="4"/>
  <c r="D55" i="4"/>
  <c r="K54" i="4"/>
  <c r="K53" i="4"/>
  <c r="E51" i="4"/>
  <c r="S45" i="4"/>
  <c r="R45" i="4"/>
  <c r="Q45" i="4"/>
  <c r="K45" i="4"/>
  <c r="J45" i="4"/>
  <c r="G45" i="4"/>
  <c r="C45" i="4"/>
  <c r="B45" i="4"/>
  <c r="A45" i="4"/>
  <c r="S44" i="4"/>
  <c r="R44" i="4"/>
  <c r="Q44" i="4"/>
  <c r="K44" i="4"/>
  <c r="J44" i="4"/>
  <c r="G44" i="4"/>
  <c r="C44" i="4"/>
  <c r="B44" i="4"/>
  <c r="A44" i="4"/>
  <c r="S43" i="4"/>
  <c r="R43" i="4"/>
  <c r="Q43" i="4"/>
  <c r="K43" i="4"/>
  <c r="J43" i="4"/>
  <c r="G43" i="4"/>
  <c r="C43" i="4"/>
  <c r="B43" i="4"/>
  <c r="A43" i="4"/>
  <c r="S42" i="4"/>
  <c r="R42" i="4"/>
  <c r="Q42" i="4"/>
  <c r="K42" i="4"/>
  <c r="J42" i="4"/>
  <c r="G42" i="4"/>
  <c r="C42" i="4"/>
  <c r="B42" i="4"/>
  <c r="A42" i="4"/>
  <c r="S41" i="4"/>
  <c r="R41" i="4"/>
  <c r="Q41" i="4"/>
  <c r="K41" i="4"/>
  <c r="J41" i="4"/>
  <c r="G41" i="4"/>
  <c r="C41" i="4"/>
  <c r="B41" i="4"/>
  <c r="A41" i="4"/>
  <c r="S40" i="4"/>
  <c r="R40" i="4"/>
  <c r="Q40" i="4"/>
  <c r="K40" i="4"/>
  <c r="J40" i="4"/>
  <c r="G40" i="4"/>
  <c r="C40" i="4"/>
  <c r="B40" i="4"/>
  <c r="A40" i="4"/>
  <c r="S39" i="4"/>
  <c r="R39" i="4"/>
  <c r="Q39" i="4"/>
  <c r="K39" i="4"/>
  <c r="J39" i="4"/>
  <c r="G39" i="4"/>
  <c r="C39" i="4"/>
  <c r="B39" i="4"/>
  <c r="A39" i="4"/>
  <c r="S38" i="4"/>
  <c r="R38" i="4"/>
  <c r="Q38" i="4"/>
  <c r="K38" i="4"/>
  <c r="J38" i="4"/>
  <c r="G38" i="4"/>
  <c r="C38" i="4"/>
  <c r="B38" i="4"/>
  <c r="A38" i="4"/>
  <c r="S37" i="4"/>
  <c r="R37" i="4"/>
  <c r="Q37" i="4"/>
  <c r="K37" i="4"/>
  <c r="J37" i="4"/>
  <c r="G37" i="4"/>
  <c r="C37" i="4"/>
  <c r="B37" i="4"/>
  <c r="A37" i="4"/>
  <c r="S36" i="4"/>
  <c r="R36" i="4"/>
  <c r="Q36" i="4"/>
  <c r="K36" i="4"/>
  <c r="J36" i="4"/>
  <c r="G36" i="4"/>
  <c r="C36" i="4"/>
  <c r="B36" i="4"/>
  <c r="A36" i="4"/>
  <c r="S35" i="4"/>
  <c r="R35" i="4"/>
  <c r="Q35" i="4"/>
  <c r="K35" i="4"/>
  <c r="J35" i="4"/>
  <c r="G35" i="4"/>
  <c r="C35" i="4"/>
  <c r="B35" i="4"/>
  <c r="A35" i="4"/>
  <c r="S34" i="4"/>
  <c r="R34" i="4"/>
  <c r="Q34" i="4"/>
  <c r="K34" i="4"/>
  <c r="J34" i="4"/>
  <c r="G34" i="4"/>
  <c r="C34" i="4"/>
  <c r="B34" i="4"/>
  <c r="A34" i="4"/>
  <c r="Q31" i="4"/>
  <c r="N31" i="4"/>
  <c r="N56" i="4" s="1"/>
  <c r="K31" i="4"/>
  <c r="G31" i="4"/>
  <c r="D31" i="4"/>
  <c r="N30" i="4"/>
  <c r="N55" i="4" s="1"/>
  <c r="K30" i="4"/>
  <c r="D30" i="4"/>
  <c r="N29" i="4"/>
  <c r="K29" i="4"/>
  <c r="D29" i="4"/>
  <c r="N28" i="4"/>
  <c r="N53" i="4" s="1"/>
  <c r="K28" i="4"/>
  <c r="E26" i="4"/>
  <c r="N22" i="4"/>
  <c r="N20" i="4"/>
  <c r="N70" i="4" s="1"/>
  <c r="N19" i="4"/>
  <c r="N69" i="4" s="1"/>
  <c r="N18" i="4"/>
  <c r="N43" i="4" s="1"/>
  <c r="N17" i="4"/>
  <c r="N67" i="4" s="1"/>
  <c r="N16" i="4"/>
  <c r="N66" i="4" s="1"/>
  <c r="N15" i="4"/>
  <c r="N65" i="4" s="1"/>
  <c r="N14" i="4"/>
  <c r="N64" i="4" s="1"/>
  <c r="N13" i="4"/>
  <c r="N63" i="4" s="1"/>
  <c r="N12" i="4"/>
  <c r="N62" i="4" s="1"/>
  <c r="N11" i="4"/>
  <c r="N61" i="4" s="1"/>
  <c r="N10" i="4"/>
  <c r="N60" i="4" s="1"/>
  <c r="N9" i="4"/>
  <c r="N59" i="4" s="1"/>
  <c r="S68" i="2"/>
  <c r="R68" i="2"/>
  <c r="L68" i="2"/>
  <c r="J68" i="2"/>
  <c r="G68" i="2"/>
  <c r="C68" i="2"/>
  <c r="S67" i="2"/>
  <c r="R67" i="2"/>
  <c r="N67" i="2"/>
  <c r="L67" i="2"/>
  <c r="G67" i="2"/>
  <c r="C67" i="2"/>
  <c r="S66" i="2"/>
  <c r="R66" i="2"/>
  <c r="Q66" i="2"/>
  <c r="L66" i="2"/>
  <c r="K66" i="2"/>
  <c r="J66" i="2"/>
  <c r="G66" i="2"/>
  <c r="C66" i="2"/>
  <c r="S65" i="2"/>
  <c r="R65" i="2"/>
  <c r="Q65" i="2"/>
  <c r="L65" i="2"/>
  <c r="K65" i="2"/>
  <c r="J65" i="2"/>
  <c r="G65" i="2"/>
  <c r="C65" i="2"/>
  <c r="S64" i="2"/>
  <c r="R64" i="2"/>
  <c r="L64" i="2"/>
  <c r="J64" i="2"/>
  <c r="G64" i="2"/>
  <c r="C64" i="2"/>
  <c r="S63" i="2"/>
  <c r="R63" i="2"/>
  <c r="N63" i="2"/>
  <c r="L63" i="2"/>
  <c r="J63" i="2"/>
  <c r="G63" i="2"/>
  <c r="C63" i="2"/>
  <c r="S62" i="2"/>
  <c r="R62" i="2"/>
  <c r="N62" i="2"/>
  <c r="L62" i="2"/>
  <c r="J62" i="2"/>
  <c r="G62" i="2"/>
  <c r="C62" i="2"/>
  <c r="S61" i="2"/>
  <c r="R61" i="2"/>
  <c r="N61" i="2"/>
  <c r="L61" i="2"/>
  <c r="J61" i="2"/>
  <c r="G61" i="2"/>
  <c r="C61" i="2"/>
  <c r="S60" i="2"/>
  <c r="R60" i="2"/>
  <c r="L60" i="2"/>
  <c r="J60" i="2"/>
  <c r="G60" i="2"/>
  <c r="C60" i="2"/>
  <c r="S59" i="2"/>
  <c r="R59" i="2"/>
  <c r="L59" i="2"/>
  <c r="J59" i="2"/>
  <c r="G59" i="2"/>
  <c r="C59" i="2"/>
  <c r="S58" i="2"/>
  <c r="R58" i="2"/>
  <c r="N58" i="2"/>
  <c r="L58" i="2"/>
  <c r="J58" i="2"/>
  <c r="G58" i="2"/>
  <c r="C58" i="2"/>
  <c r="S57" i="2"/>
  <c r="R57" i="2"/>
  <c r="L57" i="2"/>
  <c r="J57" i="2"/>
  <c r="G57" i="2"/>
  <c r="C57" i="2"/>
  <c r="K54" i="2"/>
  <c r="G54" i="2"/>
  <c r="D54" i="2"/>
  <c r="K53" i="2"/>
  <c r="D53" i="2"/>
  <c r="K52" i="2"/>
  <c r="R51" i="2"/>
  <c r="K51" i="2"/>
  <c r="Q49" i="2"/>
  <c r="N46" i="2"/>
  <c r="S43" i="2"/>
  <c r="R43" i="2"/>
  <c r="Q43" i="2"/>
  <c r="Q68" i="2" s="1"/>
  <c r="K43" i="2"/>
  <c r="K68" i="2" s="1"/>
  <c r="J43" i="2"/>
  <c r="G43" i="2"/>
  <c r="C43" i="2"/>
  <c r="S42" i="2"/>
  <c r="R42" i="2"/>
  <c r="Q42" i="2"/>
  <c r="Q67" i="2" s="1"/>
  <c r="N42" i="2"/>
  <c r="K42" i="2"/>
  <c r="K67" i="2" s="1"/>
  <c r="J42" i="2"/>
  <c r="G42" i="2"/>
  <c r="C42" i="2"/>
  <c r="S39" i="2"/>
  <c r="R39" i="2"/>
  <c r="Q39" i="2"/>
  <c r="Q64" i="2" s="1"/>
  <c r="L39" i="2"/>
  <c r="K39" i="2"/>
  <c r="K64" i="2" s="1"/>
  <c r="J39" i="2"/>
  <c r="G39" i="2"/>
  <c r="C39" i="2"/>
  <c r="S38" i="2"/>
  <c r="R38" i="2"/>
  <c r="Q38" i="2"/>
  <c r="Q63" i="2" s="1"/>
  <c r="N38" i="2"/>
  <c r="L38" i="2"/>
  <c r="K38" i="2"/>
  <c r="K63" i="2" s="1"/>
  <c r="J38" i="2"/>
  <c r="G38" i="2"/>
  <c r="C38" i="2"/>
  <c r="S37" i="2"/>
  <c r="R37" i="2"/>
  <c r="Q37" i="2"/>
  <c r="Q62" i="2" s="1"/>
  <c r="L37" i="2"/>
  <c r="K37" i="2"/>
  <c r="K62" i="2" s="1"/>
  <c r="J37" i="2"/>
  <c r="G37" i="2"/>
  <c r="C37" i="2"/>
  <c r="S36" i="2"/>
  <c r="R36" i="2"/>
  <c r="Q36" i="2"/>
  <c r="Q61" i="2" s="1"/>
  <c r="N36" i="2"/>
  <c r="L36" i="2"/>
  <c r="K36" i="2"/>
  <c r="K61" i="2" s="1"/>
  <c r="J36" i="2"/>
  <c r="G36" i="2"/>
  <c r="C36" i="2"/>
  <c r="S35" i="2"/>
  <c r="R35" i="2"/>
  <c r="Q35" i="2"/>
  <c r="Q60" i="2" s="1"/>
  <c r="N35" i="2"/>
  <c r="L35" i="2"/>
  <c r="K35" i="2"/>
  <c r="K60" i="2" s="1"/>
  <c r="J35" i="2"/>
  <c r="G35" i="2"/>
  <c r="C35" i="2"/>
  <c r="S34" i="2"/>
  <c r="R34" i="2"/>
  <c r="Q34" i="2"/>
  <c r="Q59" i="2" s="1"/>
  <c r="L34" i="2"/>
  <c r="K34" i="2"/>
  <c r="K59" i="2" s="1"/>
  <c r="J34" i="2"/>
  <c r="G34" i="2"/>
  <c r="C34" i="2"/>
  <c r="S33" i="2"/>
  <c r="R33" i="2"/>
  <c r="Q33" i="2"/>
  <c r="Q58" i="2" s="1"/>
  <c r="N33" i="2"/>
  <c r="L33" i="2"/>
  <c r="K33" i="2"/>
  <c r="K58" i="2" s="1"/>
  <c r="J33" i="2"/>
  <c r="G33" i="2"/>
  <c r="C33" i="2"/>
  <c r="S32" i="2"/>
  <c r="R32" i="2"/>
  <c r="Q32" i="2"/>
  <c r="Q57" i="2" s="1"/>
  <c r="L32" i="2"/>
  <c r="K32" i="2"/>
  <c r="K57" i="2" s="1"/>
  <c r="J32" i="2"/>
  <c r="G32" i="2"/>
  <c r="C32" i="2"/>
  <c r="K29" i="2"/>
  <c r="G29" i="2"/>
  <c r="D29" i="2"/>
  <c r="K28" i="2"/>
  <c r="D28" i="2"/>
  <c r="K27" i="2"/>
  <c r="R26" i="2"/>
  <c r="K26" i="2"/>
  <c r="Q24" i="2"/>
  <c r="N21" i="2"/>
  <c r="N71" i="2" s="1"/>
  <c r="N20" i="2"/>
  <c r="N70" i="2" s="1"/>
  <c r="N18" i="2"/>
  <c r="N66" i="2" s="1"/>
  <c r="N17" i="2"/>
  <c r="N65" i="2" s="1"/>
  <c r="N16" i="2"/>
  <c r="N64" i="2" s="1"/>
  <c r="N12" i="2"/>
  <c r="N60" i="2" s="1"/>
  <c r="N11" i="2"/>
  <c r="N34" i="2" s="1"/>
  <c r="N10" i="2"/>
  <c r="N9" i="2"/>
  <c r="N32" i="2" s="1"/>
  <c r="E1" i="2"/>
  <c r="E24" i="2" s="1"/>
  <c r="R27" i="1"/>
  <c r="F27" i="1"/>
  <c r="F30" i="1" s="1"/>
  <c r="K33" i="1" s="1"/>
  <c r="R21" i="1"/>
  <c r="R18" i="1"/>
  <c r="N21" i="4" l="1"/>
  <c r="N68" i="4"/>
  <c r="N71" i="4" s="1"/>
  <c r="N42" i="4"/>
  <c r="N39" i="4"/>
  <c r="N45" i="4"/>
  <c r="N37" i="4"/>
  <c r="N36" i="4"/>
  <c r="N73" i="4"/>
  <c r="N19" i="2"/>
  <c r="N45" i="2"/>
  <c r="N57" i="2"/>
  <c r="N59" i="2"/>
  <c r="N35" i="4"/>
  <c r="N41" i="4"/>
  <c r="N43" i="2"/>
  <c r="N23" i="4"/>
  <c r="Q22" i="4" s="1"/>
  <c r="N34" i="4"/>
  <c r="N40" i="4"/>
  <c r="N68" i="2"/>
  <c r="N39" i="2"/>
  <c r="E49" i="2"/>
  <c r="N38" i="4"/>
  <c r="N44" i="4"/>
  <c r="N46" i="4" l="1"/>
  <c r="N47" i="4"/>
  <c r="N48" i="4"/>
  <c r="Q72" i="4"/>
  <c r="Q20" i="2"/>
  <c r="N69" i="2"/>
  <c r="N44" i="2"/>
  <c r="Q70" i="2" l="1"/>
  <c r="Q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KJ-miyano1</author>
  </authors>
  <commentList>
    <comment ref="B11" authorId="0" shapeId="0" xr:uid="{50A8D0AC-73D7-4C48-8DA8-80D692D3C355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KJ-miyano1</author>
  </authors>
  <commentList>
    <comment ref="AN6" authorId="0" shapeId="0" xr:uid="{4945EDB6-5D80-4E15-913C-FD46063D9CEF}">
      <text>
        <r>
          <rPr>
            <sz val="11"/>
            <color indexed="81"/>
            <rFont val="MS P ゴシック"/>
            <family val="3"/>
            <charset val="128"/>
          </rPr>
          <t>過去お取引のある会社様以前と同じ番号記入
新規お取引会社様工事部までお問い合わせください</t>
        </r>
      </text>
    </comment>
    <comment ref="AP8" authorId="0" shapeId="0" xr:uid="{C054BEC0-E90A-457D-A221-071940FA20FD}">
      <text>
        <r>
          <rPr>
            <sz val="11"/>
            <color indexed="81"/>
            <rFont val="MS P ゴシック"/>
            <family val="3"/>
            <charset val="128"/>
          </rPr>
          <t>ハイフンは不要です。</t>
        </r>
      </text>
    </comment>
  </commentList>
</comments>
</file>

<file path=xl/sharedStrings.xml><?xml version="1.0" encoding="utf-8"?>
<sst xmlns="http://schemas.openxmlformats.org/spreadsheetml/2006/main" count="341" uniqueCount="127">
  <si>
    <t>日建商事株式会社</t>
    <rPh sb="0" eb="2">
      <t>ニッケン</t>
    </rPh>
    <rPh sb="2" eb="4">
      <t>ショウジ</t>
    </rPh>
    <rPh sb="4" eb="8">
      <t>カブシキガイシャ</t>
    </rPh>
    <phoneticPr fontId="4"/>
  </si>
  <si>
    <t>工事部</t>
  </si>
  <si>
    <t>御中</t>
    <rPh sb="0" eb="2">
      <t>オンチュウ</t>
    </rPh>
    <phoneticPr fontId="4"/>
  </si>
  <si>
    <t>発行日</t>
    <rPh sb="0" eb="3">
      <t>ハッコウビ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</si>
  <si>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</si>
  <si>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</si>
  <si>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</si>
  <si>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 請求総括表 </t>
    <rPh sb="1" eb="3">
      <t>セイキュウ</t>
    </rPh>
    <rPh sb="3" eb="5">
      <t>ソウカツ</t>
    </rPh>
    <rPh sb="5" eb="6">
      <t>ヒョウ</t>
    </rPh>
    <phoneticPr fontId="4"/>
  </si>
  <si>
    <t>必要</t>
    <rPh sb="0" eb="2">
      <t>ヒツヨウ</t>
    </rPh>
    <phoneticPr fontId="4"/>
  </si>
  <si>
    <t>適宜</t>
    <rPh sb="0" eb="2">
      <t>テキギ</t>
    </rPh>
    <phoneticPr fontId="4"/>
  </si>
  <si>
    <t>…必要入力項目</t>
    <rPh sb="1" eb="7">
      <t>ヒツヨウニュウリョクコウモク</t>
    </rPh>
    <phoneticPr fontId="4"/>
  </si>
  <si>
    <t>…適宜入力項目</t>
    <rPh sb="1" eb="3">
      <t>テキギ</t>
    </rPh>
    <rPh sb="3" eb="7">
      <t>ニュウリョクコウモク</t>
    </rPh>
    <phoneticPr fontId="4"/>
  </si>
  <si>
    <t>締切日</t>
    <rPh sb="0" eb="3">
      <t>シメキリビ</t>
    </rPh>
    <phoneticPr fontId="4"/>
  </si>
  <si>
    <t>明細
枚数</t>
    <rPh sb="0" eb="2">
      <t>メイサイ</t>
    </rPh>
    <rPh sb="3" eb="5">
      <t>マイスウ</t>
    </rPh>
    <phoneticPr fontId="4"/>
  </si>
  <si>
    <t>枚</t>
    <rPh sb="0" eb="1">
      <t>マイ</t>
    </rPh>
    <phoneticPr fontId="4"/>
  </si>
  <si>
    <t>取引
コード</t>
    <rPh sb="0" eb="2">
      <t>トリヒキ</t>
    </rPh>
    <phoneticPr fontId="4"/>
  </si>
  <si>
    <t>00123-001</t>
    <phoneticPr fontId="4"/>
  </si>
  <si>
    <t>発行者印</t>
    <rPh sb="0" eb="3">
      <t>ハッコウシャ</t>
    </rPh>
    <rPh sb="3" eb="4">
      <t>イン</t>
    </rPh>
    <phoneticPr fontId="4"/>
  </si>
  <si>
    <t>登録番号</t>
    <rPh sb="0" eb="4">
      <t>トウロクバンゴウ</t>
    </rPh>
    <phoneticPr fontId="4"/>
  </si>
  <si>
    <t>T</t>
    <phoneticPr fontId="4"/>
  </si>
  <si>
    <t>9999999999999</t>
    <phoneticPr fontId="4"/>
  </si>
  <si>
    <t>前回繰越額</t>
    <rPh sb="0" eb="2">
      <t>ゼンカイ</t>
    </rPh>
    <rPh sb="2" eb="4">
      <t>クリコシ</t>
    </rPh>
    <rPh sb="4" eb="5">
      <t>ガク</t>
    </rPh>
    <phoneticPr fontId="4"/>
  </si>
  <si>
    <t>会社名</t>
    <rPh sb="0" eb="3">
      <t>カイシャメイ</t>
    </rPh>
    <phoneticPr fontId="4"/>
  </si>
  <si>
    <t>●×エンジニアリング株式会社</t>
    <rPh sb="2" eb="3">
      <t>ケン</t>
    </rPh>
    <rPh sb="6" eb="7">
      <t>シ</t>
    </rPh>
    <phoneticPr fontId="4"/>
  </si>
  <si>
    <t>入金額</t>
    <rPh sb="0" eb="2">
      <t>ニュウキン</t>
    </rPh>
    <rPh sb="2" eb="3">
      <t>ガク</t>
    </rPh>
    <phoneticPr fontId="4"/>
  </si>
  <si>
    <t>支　店</t>
    <rPh sb="0" eb="1">
      <t>シ</t>
    </rPh>
    <rPh sb="2" eb="3">
      <t>ミセ</t>
    </rPh>
    <phoneticPr fontId="4"/>
  </si>
  <si>
    <t>関東支店</t>
    <rPh sb="0" eb="4">
      <t>カントウシテン</t>
    </rPh>
    <phoneticPr fontId="4"/>
  </si>
  <si>
    <t>㊞</t>
    <phoneticPr fontId="4"/>
  </si>
  <si>
    <t>差引繰越額</t>
    <rPh sb="0" eb="2">
      <t>サシヒキ</t>
    </rPh>
    <rPh sb="2" eb="4">
      <t>クリコシ</t>
    </rPh>
    <rPh sb="4" eb="5">
      <t>ガク</t>
    </rPh>
    <phoneticPr fontId="4"/>
  </si>
  <si>
    <t>所在地</t>
    <rPh sb="0" eb="3">
      <t>ショザイチ</t>
    </rPh>
    <phoneticPr fontId="4"/>
  </si>
  <si>
    <t>〒000-0000
●×県▲◎◇市○○15-8</t>
    <rPh sb="12" eb="13">
      <t>ケン</t>
    </rPh>
    <rPh sb="16" eb="17">
      <t>シ</t>
    </rPh>
    <phoneticPr fontId="4"/>
  </si>
  <si>
    <t>当月請求分</t>
    <rPh sb="0" eb="2">
      <t>トウゲツ</t>
    </rPh>
    <rPh sb="2" eb="5">
      <t>セイキュウブン</t>
    </rPh>
    <phoneticPr fontId="4"/>
  </si>
  <si>
    <t>税抜き請求額</t>
    <phoneticPr fontId="4"/>
  </si>
  <si>
    <t>消費税</t>
    <rPh sb="0" eb="3">
      <t>ショウヒゼイ</t>
    </rPh>
    <phoneticPr fontId="4"/>
  </si>
  <si>
    <t>10%
対象</t>
    <rPh sb="4" eb="6">
      <t>タイショウ</t>
    </rPh>
    <phoneticPr fontId="4"/>
  </si>
  <si>
    <t>TEL</t>
    <phoneticPr fontId="4"/>
  </si>
  <si>
    <t>99-9999-9999</t>
    <phoneticPr fontId="4"/>
  </si>
  <si>
    <t>FAX</t>
    <phoneticPr fontId="4"/>
  </si>
  <si>
    <t>振込先銀行口座</t>
    <phoneticPr fontId="4"/>
  </si>
  <si>
    <t>8%
対象</t>
    <rPh sb="3" eb="5">
      <t>タイショウ</t>
    </rPh>
    <phoneticPr fontId="4"/>
  </si>
  <si>
    <t>金融機関</t>
    <rPh sb="0" eb="2">
      <t>キンユウ</t>
    </rPh>
    <rPh sb="2" eb="4">
      <t>キカン</t>
    </rPh>
    <phoneticPr fontId="4"/>
  </si>
  <si>
    <t>○×銀行</t>
    <rPh sb="2" eb="4">
      <t>ギンコウ</t>
    </rPh>
    <phoneticPr fontId="4"/>
  </si>
  <si>
    <t>支店名</t>
    <rPh sb="0" eb="3">
      <t>シテンメイ</t>
    </rPh>
    <phoneticPr fontId="4"/>
  </si>
  <si>
    <t>▲〇支店</t>
    <rPh sb="2" eb="4">
      <t>シテン</t>
    </rPh>
    <phoneticPr fontId="4"/>
  </si>
  <si>
    <t>金融機関コード</t>
    <rPh sb="0" eb="2">
      <t>キンユウ</t>
    </rPh>
    <rPh sb="2" eb="4">
      <t>キカン</t>
    </rPh>
    <phoneticPr fontId="4"/>
  </si>
  <si>
    <t>0222</t>
    <phoneticPr fontId="4"/>
  </si>
  <si>
    <t>支店
コード</t>
    <rPh sb="0" eb="2">
      <t>シテン</t>
    </rPh>
    <phoneticPr fontId="4"/>
  </si>
  <si>
    <t>012</t>
    <phoneticPr fontId="4"/>
  </si>
  <si>
    <t>非課税
対象</t>
    <rPh sb="0" eb="3">
      <t>ヒカゼイ</t>
    </rPh>
    <rPh sb="4" eb="6">
      <t>タイショウ</t>
    </rPh>
    <phoneticPr fontId="4"/>
  </si>
  <si>
    <t>口座種別</t>
    <rPh sb="0" eb="2">
      <t>コウザ</t>
    </rPh>
    <rPh sb="2" eb="4">
      <t>シュベツ</t>
    </rPh>
    <phoneticPr fontId="4"/>
  </si>
  <si>
    <t>当座</t>
    <rPh sb="0" eb="2">
      <t>トウザ</t>
    </rPh>
    <phoneticPr fontId="4"/>
  </si>
  <si>
    <t>口座番号</t>
    <rPh sb="0" eb="2">
      <t>コウザ</t>
    </rPh>
    <rPh sb="2" eb="4">
      <t>バンゴウ</t>
    </rPh>
    <phoneticPr fontId="4"/>
  </si>
  <si>
    <t>123456</t>
    <phoneticPr fontId="4"/>
  </si>
  <si>
    <t>合計</t>
    <rPh sb="0" eb="2">
      <t>ゴウケイ</t>
    </rPh>
    <phoneticPr fontId="4"/>
  </si>
  <si>
    <t>口座名義</t>
    <rPh sb="0" eb="2">
      <t>コウザ</t>
    </rPh>
    <rPh sb="2" eb="4">
      <t>メイギ</t>
    </rPh>
    <phoneticPr fontId="4"/>
  </si>
  <si>
    <t>マルバツエンジニアリング（カ</t>
    <phoneticPr fontId="4"/>
  </si>
  <si>
    <t>請求額
合計</t>
    <rPh sb="0" eb="3">
      <t>セイキュウガク</t>
    </rPh>
    <rPh sb="4" eb="6">
      <t>ゴウケイ</t>
    </rPh>
    <phoneticPr fontId="4"/>
  </si>
  <si>
    <t>【提出にあたってのお願い】</t>
    <rPh sb="1" eb="3">
      <t>テイシュツ</t>
    </rPh>
    <rPh sb="10" eb="11">
      <t>ネガ</t>
    </rPh>
    <phoneticPr fontId="4"/>
  </si>
  <si>
    <t>１．納品書は「注文の都度」、弊社の注文拠点へ郵送にてお送りください(レンタル品を除く)｡</t>
    <phoneticPr fontId="4"/>
  </si>
  <si>
    <t>請求残高</t>
    <rPh sb="0" eb="4">
      <t>セイキュウザンダカ</t>
    </rPh>
    <phoneticPr fontId="4"/>
  </si>
  <si>
    <t>２．請求書は①総括表、②納品書、③請求明細書で一組となります。</t>
    <rPh sb="2" eb="5">
      <t>セイキュウショ</t>
    </rPh>
    <rPh sb="7" eb="10">
      <t>ソウカツヒョウ</t>
    </rPh>
    <rPh sb="12" eb="15">
      <t>ノウヒンショ</t>
    </rPh>
    <rPh sb="17" eb="19">
      <t>セイキュウ</t>
    </rPh>
    <rPh sb="19" eb="22">
      <t>メイサイショ</t>
    </rPh>
    <rPh sb="23" eb="24">
      <t>ヒト</t>
    </rPh>
    <rPh sb="24" eb="25">
      <t>クミ</t>
    </rPh>
    <phoneticPr fontId="4"/>
  </si>
  <si>
    <t>３．請求書の提出期限は、毎月末日締切、５日まで必着でお願いいたします。</t>
    <phoneticPr fontId="4"/>
  </si>
  <si>
    <t>着日によっては、翌月分の取り扱いになりますのでご留意ください。</t>
    <phoneticPr fontId="4"/>
  </si>
  <si>
    <t>但し､暦の関係で到着日が変動する場合がございますので､改めて着日をご案内いたします。</t>
    <rPh sb="8" eb="10">
      <t>トウチャク</t>
    </rPh>
    <rPh sb="10" eb="11">
      <t>ビ</t>
    </rPh>
    <rPh sb="12" eb="14">
      <t>ヘンドウ</t>
    </rPh>
    <rPh sb="16" eb="18">
      <t>バアイ</t>
    </rPh>
    <rPh sb="27" eb="28">
      <t>アラタ</t>
    </rPh>
    <rPh sb="30" eb="31">
      <t>チャク</t>
    </rPh>
    <rPh sb="31" eb="32">
      <t>ビ</t>
    </rPh>
    <rPh sb="34" eb="36">
      <t>アンナイ</t>
    </rPh>
    <phoneticPr fontId="4"/>
  </si>
  <si>
    <t>日建商事株式会社</t>
    <rPh sb="0" eb="4">
      <t>ニッケンショウジ</t>
    </rPh>
    <rPh sb="4" eb="8">
      <t>カブシキガイシャ</t>
    </rPh>
    <phoneticPr fontId="4"/>
  </si>
  <si>
    <t>納　品　書</t>
  </si>
  <si>
    <t>発行日</t>
    <rPh sb="0" eb="3">
      <t>ハッコウヒ</t>
    </rPh>
    <phoneticPr fontId="4"/>
  </si>
  <si>
    <t>取引コード</t>
    <rPh sb="0" eb="2">
      <t>トリヒキ</t>
    </rPh>
    <phoneticPr fontId="4"/>
  </si>
  <si>
    <t>お問い合わせくさだい</t>
    <rPh sb="1" eb="2">
      <t>ト</t>
    </rPh>
    <rPh sb="3" eb="4">
      <t>ア</t>
    </rPh>
    <phoneticPr fontId="4"/>
  </si>
  <si>
    <t>登録番号</t>
    <phoneticPr fontId="4"/>
  </si>
  <si>
    <t>Ｔ</t>
    <phoneticPr fontId="4"/>
  </si>
  <si>
    <t>現場名</t>
    <rPh sb="0" eb="3">
      <t>ゲンバメイ</t>
    </rPh>
    <phoneticPr fontId="4"/>
  </si>
  <si>
    <t>　　　△△△△</t>
    <phoneticPr fontId="4"/>
  </si>
  <si>
    <t>工番</t>
    <rPh sb="0" eb="2">
      <t>コウバン</t>
    </rPh>
    <phoneticPr fontId="4"/>
  </si>
  <si>
    <t>工20●●-●●●</t>
    <rPh sb="0" eb="1">
      <t>コウ</t>
    </rPh>
    <phoneticPr fontId="4"/>
  </si>
  <si>
    <t>担当者</t>
    <rPh sb="0" eb="3">
      <t>タントウシャ</t>
    </rPh>
    <phoneticPr fontId="4"/>
  </si>
  <si>
    <t>□□　□□</t>
    <phoneticPr fontId="4"/>
  </si>
  <si>
    <t>ＴＥＬ</t>
    <phoneticPr fontId="4"/>
  </si>
  <si>
    <t>↓※は軽減税率、非は非課税</t>
    <phoneticPr fontId="4"/>
  </si>
  <si>
    <t>記入時の注意点とお願い</t>
    <rPh sb="0" eb="3">
      <t>キニュウジ</t>
    </rPh>
    <rPh sb="4" eb="7">
      <t>チュウイテン</t>
    </rPh>
    <rPh sb="9" eb="10">
      <t>ネガ</t>
    </rPh>
    <phoneticPr fontId="4"/>
  </si>
  <si>
    <t>請求期間</t>
    <rPh sb="0" eb="2">
      <t>セイキュウ</t>
    </rPh>
    <rPh sb="2" eb="4">
      <t>キカン</t>
    </rPh>
    <phoneticPr fontId="4"/>
  </si>
  <si>
    <t>内　　容</t>
    <rPh sb="0" eb="1">
      <t>ウチ</t>
    </rPh>
    <rPh sb="3" eb="4">
      <t>カタチ</t>
    </rPh>
    <phoneticPr fontId="4"/>
  </si>
  <si>
    <t>細　目</t>
    <rPh sb="0" eb="1">
      <t>ホソ</t>
    </rPh>
    <rPh sb="2" eb="3">
      <t>メ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</si>
  <si>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</si>
  <si>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</si>
  <si>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</si>
  <si>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</si>
  <si>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税</t>
    <rPh sb="0" eb="1">
      <t>ゼイ</t>
    </rPh>
    <phoneticPr fontId="4"/>
  </si>
  <si>
    <t>弊社使用欄</t>
    <rPh sb="0" eb="5">
      <t>ヘイシャシヨウラン</t>
    </rPh>
    <phoneticPr fontId="4"/>
  </si>
  <si>
    <t>備考</t>
    <rPh sb="0" eb="2">
      <t>ビコウ</t>
    </rPh>
    <phoneticPr fontId="4"/>
  </si>
  <si>
    <t>DD室蘭高砂　土壌汚染拡散防止対策工事</t>
    <rPh sb="2" eb="4">
      <t>ムロラン</t>
    </rPh>
    <rPh sb="4" eb="6">
      <t>タカサゴ</t>
    </rPh>
    <rPh sb="7" eb="9">
      <t>ドジョウ</t>
    </rPh>
    <rPh sb="9" eb="11">
      <t>オセン</t>
    </rPh>
    <rPh sb="11" eb="13">
      <t>カクサン</t>
    </rPh>
    <rPh sb="13" eb="15">
      <t>ボウシ</t>
    </rPh>
    <rPh sb="15" eb="17">
      <t>タイサク</t>
    </rPh>
    <rPh sb="17" eb="19">
      <t>コウジ</t>
    </rPh>
    <phoneticPr fontId="4"/>
  </si>
  <si>
    <t>井戸掘削</t>
    <rPh sb="0" eb="2">
      <t>イド</t>
    </rPh>
    <rPh sb="2" eb="4">
      <t>クッサク</t>
    </rPh>
    <phoneticPr fontId="4"/>
  </si>
  <si>
    <t>式</t>
    <rPh sb="0" eb="1">
      <t>シキ</t>
    </rPh>
    <phoneticPr fontId="4"/>
  </si>
  <si>
    <t>・納品書、請求明細書には社判は不要です。表紙（請求総括表）に押印ください。</t>
    <rPh sb="1" eb="4">
      <t>ノウヒンショ</t>
    </rPh>
    <rPh sb="5" eb="7">
      <t>セイキュウ</t>
    </rPh>
    <rPh sb="7" eb="10">
      <t>メイサイショ</t>
    </rPh>
    <rPh sb="12" eb="14">
      <t>シャバン</t>
    </rPh>
    <rPh sb="15" eb="17">
      <t>フヨウ</t>
    </rPh>
    <rPh sb="20" eb="22">
      <t>ヒョウシ</t>
    </rPh>
    <rPh sb="23" eb="25">
      <t>セイキュウ</t>
    </rPh>
    <rPh sb="25" eb="28">
      <t>ソウカツヒョウ</t>
    </rPh>
    <rPh sb="30" eb="32">
      <t>オウイン</t>
    </rPh>
    <phoneticPr fontId="4"/>
  </si>
  <si>
    <t>現場管理</t>
    <rPh sb="0" eb="2">
      <t>ゲンバ</t>
    </rPh>
    <rPh sb="2" eb="4">
      <t>カンリ</t>
    </rPh>
    <phoneticPr fontId="4"/>
  </si>
  <si>
    <t>・現場毎にシートを分けてください。</t>
    <rPh sb="1" eb="3">
      <t>ゲンバ</t>
    </rPh>
    <rPh sb="3" eb="4">
      <t>ゴト</t>
    </rPh>
    <rPh sb="9" eb="10">
      <t>ワ</t>
    </rPh>
    <phoneticPr fontId="4"/>
  </si>
  <si>
    <t>ヘルメット</t>
    <phoneticPr fontId="4"/>
  </si>
  <si>
    <t>個</t>
    <rPh sb="0" eb="1">
      <t>コ</t>
    </rPh>
    <phoneticPr fontId="4"/>
  </si>
  <si>
    <t>・明細行は全て税抜き価格を記入し、8％・10％・非課税の小計・合計欄に反映させてください。</t>
    <rPh sb="1" eb="4">
      <t>メイサイギョウ</t>
    </rPh>
    <rPh sb="5" eb="6">
      <t>スベ</t>
    </rPh>
    <rPh sb="7" eb="9">
      <t>ゼイヌ</t>
    </rPh>
    <rPh sb="10" eb="12">
      <t>カカク</t>
    </rPh>
    <rPh sb="13" eb="15">
      <t>キニュウ</t>
    </rPh>
    <rPh sb="28" eb="30">
      <t>ショウケイ</t>
    </rPh>
    <rPh sb="31" eb="33">
      <t>ゴウケイ</t>
    </rPh>
    <rPh sb="33" eb="34">
      <t>ラン</t>
    </rPh>
    <rPh sb="35" eb="37">
      <t>ハンエイ</t>
    </rPh>
    <phoneticPr fontId="4"/>
  </si>
  <si>
    <t>熱中症対策飲料OS-1</t>
    <rPh sb="0" eb="3">
      <t>ネッチュウショウ</t>
    </rPh>
    <rPh sb="3" eb="5">
      <t>タイサク</t>
    </rPh>
    <rPh sb="5" eb="7">
      <t>インリョウ</t>
    </rPh>
    <phoneticPr fontId="4"/>
  </si>
  <si>
    <t>箱</t>
    <rPh sb="0" eb="1">
      <t>ハコ</t>
    </rPh>
    <phoneticPr fontId="4"/>
  </si>
  <si>
    <t>※</t>
  </si>
  <si>
    <t>・1枚毎の「8％・10％・非課税」の総計を「請求総括表」に記入してください。</t>
    <rPh sb="2" eb="3">
      <t>マイ</t>
    </rPh>
    <rPh sb="3" eb="4">
      <t>ゴト</t>
    </rPh>
    <rPh sb="13" eb="16">
      <t>ヒカゼイ</t>
    </rPh>
    <rPh sb="18" eb="20">
      <t>ソウケイ</t>
    </rPh>
    <rPh sb="22" eb="24">
      <t>セイキュウ</t>
    </rPh>
    <rPh sb="24" eb="27">
      <t>ソウカツヒョウ</t>
    </rPh>
    <rPh sb="29" eb="31">
      <t>キニュウ</t>
    </rPh>
    <phoneticPr fontId="4"/>
  </si>
  <si>
    <t>・軽減税率分は”税”の欄へ「※（コメ）」マークをご選択ください。</t>
    <rPh sb="1" eb="5">
      <t>ケイゲンゼイリツ</t>
    </rPh>
    <rPh sb="5" eb="6">
      <t>ブン</t>
    </rPh>
    <rPh sb="8" eb="9">
      <t>ゼイ</t>
    </rPh>
    <rPh sb="11" eb="12">
      <t>ラン</t>
    </rPh>
    <phoneticPr fontId="4"/>
  </si>
  <si>
    <t>・非課税分は”税”の欄へ「非」をご選択ください。</t>
    <rPh sb="1" eb="5">
      <t>ヒカゼイブン</t>
    </rPh>
    <rPh sb="7" eb="8">
      <t>ゼイ</t>
    </rPh>
    <rPh sb="10" eb="11">
      <t>ラン</t>
    </rPh>
    <rPh sb="13" eb="14">
      <t>ヒ</t>
    </rPh>
    <rPh sb="17" eb="19">
      <t>センタク</t>
    </rPh>
    <phoneticPr fontId="4"/>
  </si>
  <si>
    <t>・記入例の記載内容は実際ご提出いただく内容・項目・金額とは異なります。</t>
    <rPh sb="1" eb="4">
      <t>キニュウレイ</t>
    </rPh>
    <rPh sb="5" eb="7">
      <t>キサイ</t>
    </rPh>
    <rPh sb="7" eb="9">
      <t>ナイヨウ</t>
    </rPh>
    <rPh sb="10" eb="12">
      <t>ジッサイ</t>
    </rPh>
    <rPh sb="13" eb="15">
      <t>テイシュツ</t>
    </rPh>
    <rPh sb="19" eb="21">
      <t>ナイヨウ</t>
    </rPh>
    <rPh sb="22" eb="24">
      <t>コウモク</t>
    </rPh>
    <rPh sb="25" eb="27">
      <t>キンガク</t>
    </rPh>
    <rPh sb="29" eb="30">
      <t>コト</t>
    </rPh>
    <phoneticPr fontId="4"/>
  </si>
  <si>
    <t>・高速代、燃料代およびその他内税を項目を記載する場合は、</t>
    <rPh sb="5" eb="8">
      <t>ネンリョウダイ</t>
    </rPh>
    <rPh sb="17" eb="19">
      <t>コウモク</t>
    </rPh>
    <rPh sb="20" eb="22">
      <t>キサイ</t>
    </rPh>
    <rPh sb="24" eb="26">
      <t>バアイ</t>
    </rPh>
    <phoneticPr fontId="4"/>
  </si>
  <si>
    <t>　税抜価格を算出のうえ外税にしてご記入ください。</t>
    <phoneticPr fontId="4"/>
  </si>
  <si>
    <t>小計</t>
    <rPh sb="0" eb="2">
      <t>ショウケイ</t>
    </rPh>
    <phoneticPr fontId="4"/>
  </si>
  <si>
    <t>10％対象(税抜)</t>
    <rPh sb="3" eb="5">
      <t>タイショウ</t>
    </rPh>
    <rPh sb="6" eb="8">
      <t>ゼイヌ</t>
    </rPh>
    <phoneticPr fontId="4"/>
  </si>
  <si>
    <t xml:space="preserve"> 8％対象(税抜)</t>
    <rPh sb="3" eb="5">
      <t>タイショウ</t>
    </rPh>
    <rPh sb="6" eb="8">
      <t>ゼイヌ</t>
    </rPh>
    <phoneticPr fontId="4"/>
  </si>
  <si>
    <t>非課税対象</t>
    <rPh sb="0" eb="3">
      <t>ヒカゼイ</t>
    </rPh>
    <rPh sb="3" eb="5">
      <t>タイショウ</t>
    </rPh>
    <phoneticPr fontId="4"/>
  </si>
  <si>
    <t>転記されます</t>
    <rPh sb="0" eb="2">
      <t>テンキ</t>
    </rPh>
    <phoneticPr fontId="4"/>
  </si>
  <si>
    <t>請　求　明　細　書</t>
  </si>
  <si>
    <t>内容</t>
    <rPh sb="0" eb="1">
      <t>ウチ</t>
    </rPh>
    <rPh sb="1" eb="2">
      <t>カタチ</t>
    </rPh>
    <phoneticPr fontId="4"/>
  </si>
  <si>
    <t>細目</t>
    <rPh sb="0" eb="1">
      <t>ホソ</t>
    </rPh>
    <rPh sb="1" eb="2">
      <t>メ</t>
    </rPh>
    <phoneticPr fontId="4"/>
  </si>
  <si>
    <t>転記されます（提出不要・控えとしてお使いください）</t>
    <rPh sb="0" eb="2">
      <t>テンキ</t>
    </rPh>
    <rPh sb="7" eb="11">
      <t>テイシュツフヨウ</t>
    </rPh>
    <rPh sb="12" eb="13">
      <t>ヒカ</t>
    </rPh>
    <rPh sb="18" eb="19">
      <t>ツカ</t>
    </rPh>
    <phoneticPr fontId="4"/>
  </si>
  <si>
    <t>請　求　明　細　書（控え）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0" eb="11">
      <t>ヒカ</t>
    </rPh>
    <phoneticPr fontId="4"/>
  </si>
  <si>
    <t>発行日</t>
    <phoneticPr fontId="4"/>
  </si>
  <si>
    <t>※控えとして不要な場合は印刷範囲から外してお使いください。</t>
    <rPh sb="1" eb="2">
      <t>ヒカ</t>
    </rPh>
    <rPh sb="6" eb="8">
      <t>フヨウ</t>
    </rPh>
    <rPh sb="9" eb="11">
      <t>バアイ</t>
    </rPh>
    <rPh sb="12" eb="16">
      <t>インサツハンイ</t>
    </rPh>
    <rPh sb="18" eb="19">
      <t>ハズ</t>
    </rPh>
    <rPh sb="22" eb="23">
      <t>ツカ</t>
    </rPh>
    <phoneticPr fontId="4"/>
  </si>
  <si>
    <t>154</t>
    <phoneticPr fontId="4"/>
  </si>
  <si>
    <t>工事部</t>
    <rPh sb="0" eb="3">
      <t>コウジブ</t>
    </rPh>
    <phoneticPr fontId="4"/>
  </si>
  <si>
    <t xml:space="preserve"> 納　品　書</t>
    <phoneticPr fontId="4"/>
  </si>
  <si>
    <t>・現場毎にシートを分け、行がたらない場合コピーしてお使いください。</t>
    <rPh sb="1" eb="3">
      <t>ゲンバ</t>
    </rPh>
    <rPh sb="3" eb="4">
      <t>ゴト</t>
    </rPh>
    <rPh sb="9" eb="10">
      <t>ワ</t>
    </rPh>
    <rPh sb="12" eb="13">
      <t>ギョウ</t>
    </rPh>
    <rPh sb="18" eb="20">
      <t>バアイ</t>
    </rPh>
    <rPh sb="26" eb="27">
      <t>ツカ</t>
    </rPh>
    <phoneticPr fontId="4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</si>
  <si>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4"/>
  </si>
  <si>
    <t>現場名</t>
  </si>
  <si>
    <t>　請　求　明　細　書（控え）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</si>
</sst>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 "/>
    <numFmt numFmtId="177" formatCode="yyyy&quot;年&quot;m&quot;月&quot;d&quot;日&quot;;@"/>
    <numFmt numFmtId="178" formatCode="m/d;@"/>
    <numFmt numFmtId="179" formatCode="[$-F800]dddd\,\ mmmm\ dd\,\ yyyy"/>
  </numFmts>
  <fonts count="34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22"/>
      <color theme="1"/>
      <name val="HGS創英ﾌﾟﾚｾﾞﾝｽEB"/>
      <family val="1"/>
      <charset val="128"/>
    </font>
    <font>
      <sz val="16"/>
      <color theme="1"/>
      <name val="HGS創英ﾌﾟﾚｾﾞﾝｽEB"/>
      <family val="1"/>
      <charset val="128"/>
    </font>
    <font>
      <u/>
      <sz val="16"/>
      <color theme="1"/>
      <name val="HGS創英ﾌﾟﾚｾﾞﾝｽEB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rgb="FFFF000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6"/>
      <color theme="1" tint="4.9989318521683403E-2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2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auto="1"/>
      </bottom>
      <diagonal style="thin">
        <color indexed="64"/>
      </diagonal>
    </border>
    <border diagonalDown="1">
      <left/>
      <right/>
      <top/>
      <bottom style="double">
        <color auto="1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auto="1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6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shrinkToFit="1"/>
    </xf>
    <xf numFmtId="0" fontId="5" fillId="2" borderId="1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0" xfId="0" applyFill="1">
      <alignment vertical="center"/>
    </xf>
    <xf numFmtId="0" fontId="5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vertical="top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2" fillId="2" borderId="6" xfId="0" applyFont="1" applyFill="1" applyBorder="1" applyAlignment="1">
      <alignment horizontal="distributed" vertical="center" wrapText="1"/>
    </xf>
    <xf numFmtId="0" fontId="12" fillId="2" borderId="7" xfId="0" applyFont="1" applyFill="1" applyBorder="1" applyAlignment="1">
      <alignment horizontal="distributed" vertical="center"/>
    </xf>
    <xf numFmtId="0" fontId="12" fillId="2" borderId="8" xfId="0" applyFont="1" applyFill="1" applyBorder="1" applyAlignment="1">
      <alignment horizontal="distributed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2" fillId="2" borderId="11" xfId="0" applyFont="1" applyFill="1" applyBorder="1" applyAlignment="1">
      <alignment horizontal="distributed" vertical="center"/>
    </xf>
    <xf numFmtId="0" fontId="12" fillId="2" borderId="12" xfId="0" applyFont="1" applyFill="1" applyBorder="1" applyAlignment="1">
      <alignment horizontal="distributed" vertical="center"/>
    </xf>
    <xf numFmtId="0" fontId="12" fillId="2" borderId="13" xfId="0" applyFont="1" applyFill="1" applyBorder="1" applyAlignment="1">
      <alignment horizontal="distributed" vertical="center"/>
    </xf>
    <xf numFmtId="49" fontId="11" fillId="0" borderId="11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14" fillId="0" borderId="0" xfId="0" applyFont="1" applyAlignment="1"/>
    <xf numFmtId="0" fontId="14" fillId="0" borderId="0" xfId="0" applyFo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left" vertical="center"/>
    </xf>
    <xf numFmtId="176" fontId="15" fillId="0" borderId="8" xfId="0" applyNumberFormat="1" applyFont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left" vertical="center"/>
    </xf>
    <xf numFmtId="176" fontId="15" fillId="0" borderId="13" xfId="0" applyNumberFormat="1" applyFont="1" applyBorder="1" applyAlignment="1">
      <alignment horizontal="left" vertical="center"/>
    </xf>
    <xf numFmtId="0" fontId="0" fillId="4" borderId="6" xfId="0" applyFill="1" applyBorder="1" applyAlignment="1">
      <alignment horizontal="distributed" vertical="center"/>
    </xf>
    <xf numFmtId="0" fontId="0" fillId="4" borderId="7" xfId="0" applyFill="1" applyBorder="1" applyAlignment="1">
      <alignment horizontal="distributed" vertical="center"/>
    </xf>
    <xf numFmtId="0" fontId="0" fillId="4" borderId="8" xfId="0" applyFill="1" applyBorder="1" applyAlignment="1">
      <alignment horizontal="distributed" vertical="center"/>
    </xf>
    <xf numFmtId="38" fontId="16" fillId="0" borderId="6" xfId="1" applyFont="1" applyBorder="1" applyAlignment="1">
      <alignment horizontal="right" vertical="center" wrapText="1"/>
    </xf>
    <xf numFmtId="38" fontId="16" fillId="0" borderId="7" xfId="1" applyFont="1" applyBorder="1" applyAlignment="1">
      <alignment horizontal="right" vertical="center" wrapText="1"/>
    </xf>
    <xf numFmtId="38" fontId="16" fillId="0" borderId="8" xfId="1" applyFont="1" applyBorder="1" applyAlignment="1">
      <alignment horizontal="right" vertical="center" wrapText="1"/>
    </xf>
    <xf numFmtId="0" fontId="12" fillId="2" borderId="6" xfId="0" applyFont="1" applyFill="1" applyBorder="1" applyAlignment="1">
      <alignment horizontal="distributed" vertical="center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4" borderId="11" xfId="0" applyFill="1" applyBorder="1" applyAlignment="1">
      <alignment horizontal="distributed" vertical="center"/>
    </xf>
    <xf numFmtId="0" fontId="0" fillId="4" borderId="12" xfId="0" applyFill="1" applyBorder="1" applyAlignment="1">
      <alignment horizontal="distributed" vertical="center"/>
    </xf>
    <xf numFmtId="0" fontId="0" fillId="4" borderId="13" xfId="0" applyFill="1" applyBorder="1" applyAlignment="1">
      <alignment horizontal="distributed" vertical="center"/>
    </xf>
    <xf numFmtId="38" fontId="16" fillId="0" borderId="11" xfId="1" applyFont="1" applyBorder="1" applyAlignment="1">
      <alignment horizontal="right" vertical="center" wrapText="1"/>
    </xf>
    <xf numFmtId="38" fontId="16" fillId="0" borderId="12" xfId="1" applyFont="1" applyBorder="1" applyAlignment="1">
      <alignment horizontal="right" vertical="center" wrapText="1"/>
    </xf>
    <xf numFmtId="38" fontId="16" fillId="0" borderId="13" xfId="1" applyFont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distributed" vertical="center"/>
    </xf>
    <xf numFmtId="0" fontId="12" fillId="2" borderId="17" xfId="0" applyFont="1" applyFill="1" applyBorder="1" applyAlignment="1">
      <alignment horizontal="distributed" vertical="center"/>
    </xf>
    <xf numFmtId="0" fontId="12" fillId="2" borderId="18" xfId="0" applyFont="1" applyFill="1" applyBorder="1" applyAlignment="1">
      <alignment horizontal="distributed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38" fontId="16" fillId="0" borderId="6" xfId="1" applyFont="1" applyBorder="1" applyAlignment="1">
      <alignment horizontal="right" vertical="center"/>
    </xf>
    <xf numFmtId="38" fontId="16" fillId="0" borderId="7" xfId="1" applyFont="1" applyBorder="1" applyAlignment="1">
      <alignment horizontal="right" vertical="center"/>
    </xf>
    <xf numFmtId="38" fontId="16" fillId="0" borderId="8" xfId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6" fillId="0" borderId="11" xfId="1" applyFont="1" applyBorder="1" applyAlignment="1">
      <alignment horizontal="right" vertical="center"/>
    </xf>
    <xf numFmtId="38" fontId="16" fillId="0" borderId="12" xfId="1" applyFont="1" applyBorder="1" applyAlignment="1">
      <alignment horizontal="right" vertical="center"/>
    </xf>
    <xf numFmtId="38" fontId="16" fillId="0" borderId="13" xfId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distributed" vertical="center"/>
    </xf>
    <xf numFmtId="0" fontId="12" fillId="2" borderId="20" xfId="0" applyFont="1" applyFill="1" applyBorder="1" applyAlignment="1">
      <alignment horizontal="distributed" vertical="center"/>
    </xf>
    <xf numFmtId="0" fontId="12" fillId="2" borderId="21" xfId="0" applyFont="1" applyFill="1" applyBorder="1" applyAlignment="1">
      <alignment horizontal="distributed" vertical="center"/>
    </xf>
    <xf numFmtId="0" fontId="0" fillId="0" borderId="19" xfId="0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4" borderId="22" xfId="0" applyFill="1" applyBorder="1" applyAlignment="1">
      <alignment horizontal="distributed" vertical="center"/>
    </xf>
    <xf numFmtId="0" fontId="0" fillId="4" borderId="0" xfId="0" applyFill="1" applyAlignment="1">
      <alignment horizontal="distributed" vertical="center"/>
    </xf>
    <xf numFmtId="0" fontId="0" fillId="4" borderId="23" xfId="0" applyFill="1" applyBorder="1" applyAlignment="1">
      <alignment horizontal="distributed" vertical="center"/>
    </xf>
    <xf numFmtId="38" fontId="16" fillId="0" borderId="24" xfId="1" applyFont="1" applyBorder="1" applyAlignment="1">
      <alignment horizontal="right" vertical="center"/>
    </xf>
    <xf numFmtId="38" fontId="16" fillId="0" borderId="25" xfId="1" applyFont="1" applyBorder="1" applyAlignment="1">
      <alignment horizontal="right" vertical="center"/>
    </xf>
    <xf numFmtId="38" fontId="16" fillId="0" borderId="26" xfId="1" applyFont="1" applyBorder="1" applyAlignment="1">
      <alignment horizontal="right" vertical="center"/>
    </xf>
    <xf numFmtId="0" fontId="12" fillId="2" borderId="22" xfId="0" applyFont="1" applyFill="1" applyBorder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0" fontId="12" fillId="2" borderId="23" xfId="0" applyFont="1" applyFill="1" applyBorder="1" applyAlignment="1">
      <alignment horizontal="distributed" vertical="center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distributed" textRotation="255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8" fontId="1" fillId="2" borderId="33" xfId="1" applyFont="1" applyFill="1" applyBorder="1" applyAlignment="1">
      <alignment horizontal="center" vertical="center"/>
    </xf>
    <xf numFmtId="38" fontId="1" fillId="2" borderId="34" xfId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distributed" textRotation="255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38" fontId="12" fillId="2" borderId="39" xfId="1" applyFont="1" applyFill="1" applyBorder="1" applyAlignment="1">
      <alignment horizontal="center" vertical="center"/>
    </xf>
    <xf numFmtId="38" fontId="12" fillId="2" borderId="40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9" fontId="5" fillId="2" borderId="41" xfId="0" applyNumberFormat="1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 vertical="center" wrapText="1"/>
    </xf>
    <xf numFmtId="38" fontId="16" fillId="5" borderId="22" xfId="1" applyFont="1" applyFill="1" applyBorder="1" applyAlignment="1">
      <alignment horizontal="right"/>
    </xf>
    <xf numFmtId="38" fontId="16" fillId="5" borderId="0" xfId="1" applyFont="1" applyFill="1" applyBorder="1" applyAlignment="1">
      <alignment horizontal="right"/>
    </xf>
    <xf numFmtId="38" fontId="16" fillId="5" borderId="23" xfId="1" applyFont="1" applyFill="1" applyBorder="1" applyAlignment="1">
      <alignment horizontal="right"/>
    </xf>
    <xf numFmtId="38" fontId="16" fillId="5" borderId="42" xfId="1" applyFont="1" applyFill="1" applyBorder="1" applyAlignment="1">
      <alignment horizontal="right"/>
    </xf>
    <xf numFmtId="0" fontId="12" fillId="2" borderId="6" xfId="0" applyFont="1" applyFill="1" applyBorder="1" applyAlignment="1">
      <alignment horizontal="distributed" vertical="distributed"/>
    </xf>
    <xf numFmtId="0" fontId="12" fillId="2" borderId="7" xfId="0" applyFont="1" applyFill="1" applyBorder="1" applyAlignment="1">
      <alignment horizontal="distributed" vertical="distributed"/>
    </xf>
    <xf numFmtId="0" fontId="12" fillId="2" borderId="8" xfId="0" applyFont="1" applyFill="1" applyBorder="1" applyAlignment="1">
      <alignment horizontal="distributed" vertical="distributed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9" fontId="5" fillId="2" borderId="43" xfId="0" applyNumberFormat="1" applyFont="1" applyFill="1" applyBorder="1" applyAlignment="1">
      <alignment horizontal="center" vertical="center" wrapText="1"/>
    </xf>
    <xf numFmtId="9" fontId="5" fillId="2" borderId="0" xfId="0" applyNumberFormat="1" applyFont="1" applyFill="1" applyAlignment="1">
      <alignment horizontal="center" vertical="center" wrapText="1"/>
    </xf>
    <xf numFmtId="9" fontId="5" fillId="2" borderId="23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distributed" vertical="distributed"/>
    </xf>
    <xf numFmtId="0" fontId="12" fillId="2" borderId="12" xfId="0" applyFont="1" applyFill="1" applyBorder="1" applyAlignment="1">
      <alignment horizontal="distributed" vertical="distributed"/>
    </xf>
    <xf numFmtId="0" fontId="12" fillId="2" borderId="13" xfId="0" applyFont="1" applyFill="1" applyBorder="1" applyAlignment="1">
      <alignment horizontal="distributed" vertical="distributed"/>
    </xf>
    <xf numFmtId="49" fontId="2" fillId="0" borderId="11" xfId="0" applyNumberFormat="1" applyFont="1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13" xfId="0" applyNumberFormat="1" applyFont="1" applyBorder="1" applyAlignment="1">
      <alignment horizontal="left" vertical="center" shrinkToFit="1"/>
    </xf>
    <xf numFmtId="38" fontId="16" fillId="5" borderId="11" xfId="1" applyFont="1" applyFill="1" applyBorder="1" applyAlignment="1">
      <alignment horizontal="right"/>
    </xf>
    <xf numFmtId="38" fontId="16" fillId="5" borderId="12" xfId="1" applyFont="1" applyFill="1" applyBorder="1" applyAlignment="1">
      <alignment horizontal="right"/>
    </xf>
    <xf numFmtId="38" fontId="16" fillId="5" borderId="13" xfId="1" applyFont="1" applyFill="1" applyBorder="1" applyAlignment="1">
      <alignment horizontal="right"/>
    </xf>
    <xf numFmtId="38" fontId="16" fillId="5" borderId="44" xfId="1" applyFont="1" applyFill="1" applyBorder="1" applyAlignment="1">
      <alignment horizontal="right"/>
    </xf>
    <xf numFmtId="0" fontId="12" fillId="1" borderId="1" xfId="0" applyFont="1" applyFill="1" applyBorder="1" applyAlignment="1">
      <alignment horizontal="distributed" vertical="center"/>
    </xf>
    <xf numFmtId="0" fontId="12" fillId="1" borderId="2" xfId="0" applyFont="1" applyFill="1" applyBorder="1" applyAlignment="1">
      <alignment horizontal="distributed" vertical="center"/>
    </xf>
    <xf numFmtId="0" fontId="0" fillId="1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1" borderId="3" xfId="0" applyFill="1" applyBorder="1">
      <alignment vertical="center"/>
    </xf>
    <xf numFmtId="0" fontId="12" fillId="2" borderId="1" xfId="0" applyFont="1" applyFill="1" applyBorder="1" applyAlignment="1">
      <alignment horizontal="distributed" vertical="center"/>
    </xf>
    <xf numFmtId="0" fontId="12" fillId="2" borderId="2" xfId="0" applyFont="1" applyFill="1" applyBorder="1" applyAlignment="1">
      <alignment horizontal="distributed" vertical="center"/>
    </xf>
    <xf numFmtId="0" fontId="12" fillId="2" borderId="3" xfId="0" applyFont="1" applyFill="1" applyBorder="1" applyAlignment="1">
      <alignment horizontal="distributed" vertical="center"/>
    </xf>
    <xf numFmtId="49" fontId="2" fillId="0" borderId="45" xfId="0" applyNumberFormat="1" applyFont="1" applyBorder="1" applyAlignment="1">
      <alignment horizontal="left" vertical="center" shrinkToFit="1"/>
    </xf>
    <xf numFmtId="0" fontId="12" fillId="2" borderId="45" xfId="0" applyFont="1" applyFill="1" applyBorder="1" applyAlignment="1">
      <alignment horizontal="distributed" vertical="center"/>
    </xf>
    <xf numFmtId="9" fontId="5" fillId="2" borderId="46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distributed" vertical="center" wrapText="1"/>
    </xf>
    <xf numFmtId="38" fontId="16" fillId="5" borderId="6" xfId="1" applyFont="1" applyFill="1" applyBorder="1" applyAlignment="1">
      <alignment horizontal="right"/>
    </xf>
    <xf numFmtId="38" fontId="16" fillId="5" borderId="7" xfId="1" applyFont="1" applyFill="1" applyBorder="1" applyAlignment="1">
      <alignment horizontal="right"/>
    </xf>
    <xf numFmtId="38" fontId="16" fillId="5" borderId="47" xfId="1" applyFont="1" applyFill="1" applyBorder="1" applyAlignment="1">
      <alignment horizontal="center"/>
    </xf>
    <xf numFmtId="38" fontId="16" fillId="5" borderId="48" xfId="1" applyFont="1" applyFill="1" applyBorder="1" applyAlignment="1">
      <alignment horizontal="center"/>
    </xf>
    <xf numFmtId="38" fontId="16" fillId="5" borderId="49" xfId="1" applyFont="1" applyFill="1" applyBorder="1" applyAlignment="1">
      <alignment horizontal="center"/>
    </xf>
    <xf numFmtId="38" fontId="16" fillId="5" borderId="50" xfId="1" applyFont="1" applyFill="1" applyBorder="1" applyAlignment="1">
      <alignment horizontal="center"/>
    </xf>
    <xf numFmtId="38" fontId="16" fillId="5" borderId="51" xfId="1" applyFont="1" applyFill="1" applyBorder="1" applyAlignment="1">
      <alignment horizontal="center"/>
    </xf>
    <xf numFmtId="38" fontId="16" fillId="5" borderId="52" xfId="1" applyFont="1" applyFill="1" applyBorder="1" applyAlignment="1">
      <alignment horizontal="center"/>
    </xf>
    <xf numFmtId="38" fontId="16" fillId="5" borderId="53" xfId="1" applyFont="1" applyFill="1" applyBorder="1" applyAlignment="1">
      <alignment horizontal="center"/>
    </xf>
    <xf numFmtId="38" fontId="16" fillId="5" borderId="54" xfId="1" applyFont="1" applyFill="1" applyBorder="1" applyAlignment="1">
      <alignment horizontal="center"/>
    </xf>
    <xf numFmtId="38" fontId="16" fillId="5" borderId="55" xfId="1" applyFont="1" applyFill="1" applyBorder="1" applyAlignment="1">
      <alignment horizontal="center"/>
    </xf>
    <xf numFmtId="9" fontId="5" fillId="2" borderId="56" xfId="0" applyNumberFormat="1" applyFont="1" applyFill="1" applyBorder="1" applyAlignment="1">
      <alignment horizontal="center" vertical="center" wrapText="1"/>
    </xf>
    <xf numFmtId="9" fontId="5" fillId="2" borderId="57" xfId="0" applyNumberFormat="1" applyFont="1" applyFill="1" applyBorder="1" applyAlignment="1">
      <alignment horizontal="center" vertical="center" wrapText="1"/>
    </xf>
    <xf numFmtId="9" fontId="5" fillId="2" borderId="58" xfId="0" applyNumberFormat="1" applyFont="1" applyFill="1" applyBorder="1" applyAlignment="1">
      <alignment horizontal="center" vertical="center" wrapText="1"/>
    </xf>
    <xf numFmtId="38" fontId="16" fillId="5" borderId="59" xfId="1" applyFont="1" applyFill="1" applyBorder="1" applyAlignment="1">
      <alignment horizontal="right"/>
    </xf>
    <xf numFmtId="38" fontId="16" fillId="5" borderId="57" xfId="1" applyFont="1" applyFill="1" applyBorder="1" applyAlignment="1">
      <alignment horizontal="right"/>
    </xf>
    <xf numFmtId="38" fontId="16" fillId="5" borderId="58" xfId="1" applyFont="1" applyFill="1" applyBorder="1" applyAlignment="1">
      <alignment horizontal="right"/>
    </xf>
    <xf numFmtId="38" fontId="16" fillId="5" borderId="60" xfId="1" applyFont="1" applyFill="1" applyBorder="1" applyAlignment="1">
      <alignment horizontal="right"/>
    </xf>
    <xf numFmtId="0" fontId="2" fillId="0" borderId="22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9" fontId="5" fillId="2" borderId="61" xfId="0" applyNumberFormat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>
      <alignment horizontal="center" vertical="center" wrapText="1"/>
    </xf>
    <xf numFmtId="9" fontId="5" fillId="2" borderId="26" xfId="0" applyNumberFormat="1" applyFont="1" applyFill="1" applyBorder="1" applyAlignment="1">
      <alignment horizontal="center" vertical="center" wrapText="1"/>
    </xf>
    <xf numFmtId="38" fontId="16" fillId="5" borderId="24" xfId="1" applyFont="1" applyFill="1" applyBorder="1" applyAlignment="1">
      <alignment horizontal="right"/>
    </xf>
    <xf numFmtId="38" fontId="16" fillId="5" borderId="25" xfId="1" applyFont="1" applyFill="1" applyBorder="1" applyAlignment="1">
      <alignment horizontal="right"/>
    </xf>
    <xf numFmtId="38" fontId="16" fillId="5" borderId="26" xfId="1" applyFont="1" applyFill="1" applyBorder="1" applyAlignment="1">
      <alignment horizontal="right"/>
    </xf>
    <xf numFmtId="38" fontId="16" fillId="5" borderId="62" xfId="1" applyFont="1" applyFill="1" applyBorder="1" applyAlignment="1">
      <alignment horizontal="right"/>
    </xf>
    <xf numFmtId="0" fontId="13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shrinkToFit="1"/>
    </xf>
    <xf numFmtId="0" fontId="18" fillId="2" borderId="63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6" fontId="19" fillId="0" borderId="64" xfId="0" applyNumberFormat="1" applyFont="1" applyBorder="1" applyAlignment="1">
      <alignment horizontal="right"/>
    </xf>
    <xf numFmtId="6" fontId="19" fillId="0" borderId="31" xfId="0" applyNumberFormat="1" applyFont="1" applyBorder="1" applyAlignment="1">
      <alignment horizontal="right"/>
    </xf>
    <xf numFmtId="6" fontId="19" fillId="0" borderId="65" xfId="0" applyNumberFormat="1" applyFont="1" applyBorder="1" applyAlignment="1">
      <alignment horizontal="right"/>
    </xf>
    <xf numFmtId="0" fontId="17" fillId="0" borderId="0" xfId="0" applyFont="1" applyAlignment="1"/>
    <xf numFmtId="0" fontId="18" fillId="2" borderId="4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6" fontId="19" fillId="0" borderId="22" xfId="0" applyNumberFormat="1" applyFont="1" applyBorder="1" applyAlignment="1">
      <alignment horizontal="right"/>
    </xf>
    <xf numFmtId="6" fontId="19" fillId="0" borderId="0" xfId="0" applyNumberFormat="1" applyFont="1" applyAlignment="1">
      <alignment horizontal="right"/>
    </xf>
    <xf numFmtId="6" fontId="19" fillId="0" borderId="42" xfId="0" applyNumberFormat="1" applyFont="1" applyBorder="1" applyAlignment="1">
      <alignment horizontal="right"/>
    </xf>
    <xf numFmtId="0" fontId="17" fillId="0" borderId="0" xfId="0" applyFont="1">
      <alignment vertical="center"/>
    </xf>
    <xf numFmtId="0" fontId="0" fillId="2" borderId="66" xfId="0" applyFill="1" applyBorder="1" applyAlignment="1">
      <alignment horizontal="center" vertical="distributed" textRotation="255"/>
    </xf>
    <xf numFmtId="0" fontId="18" fillId="2" borderId="61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6" fontId="19" fillId="0" borderId="24" xfId="0" applyNumberFormat="1" applyFont="1" applyBorder="1" applyAlignment="1">
      <alignment horizontal="right"/>
    </xf>
    <xf numFmtId="6" fontId="19" fillId="0" borderId="25" xfId="0" applyNumberFormat="1" applyFont="1" applyBorder="1" applyAlignment="1">
      <alignment horizontal="right"/>
    </xf>
    <xf numFmtId="6" fontId="19" fillId="0" borderId="62" xfId="0" applyNumberFormat="1" applyFont="1" applyBorder="1" applyAlignment="1">
      <alignment horizontal="right"/>
    </xf>
    <xf numFmtId="0" fontId="12" fillId="4" borderId="64" xfId="0" applyFont="1" applyFill="1" applyBorder="1" applyAlignment="1">
      <alignment horizontal="distributed" vertical="center" wrapText="1"/>
    </xf>
    <xf numFmtId="0" fontId="12" fillId="4" borderId="31" xfId="0" applyFont="1" applyFill="1" applyBorder="1" applyAlignment="1">
      <alignment horizontal="distributed" vertical="center" wrapText="1"/>
    </xf>
    <xf numFmtId="0" fontId="12" fillId="4" borderId="32" xfId="0" applyFont="1" applyFill="1" applyBorder="1" applyAlignment="1">
      <alignment horizontal="distributed" vertical="center" wrapText="1"/>
    </xf>
    <xf numFmtId="38" fontId="16" fillId="0" borderId="64" xfId="1" applyFont="1" applyBorder="1" applyAlignment="1">
      <alignment horizontal="right" vertical="top"/>
    </xf>
    <xf numFmtId="38" fontId="16" fillId="0" borderId="31" xfId="1" applyFont="1" applyBorder="1" applyAlignment="1">
      <alignment horizontal="right" vertical="top"/>
    </xf>
    <xf numFmtId="38" fontId="16" fillId="0" borderId="32" xfId="1" applyFont="1" applyBorder="1" applyAlignment="1">
      <alignment horizontal="right" vertical="top"/>
    </xf>
    <xf numFmtId="0" fontId="12" fillId="4" borderId="11" xfId="0" applyFont="1" applyFill="1" applyBorder="1" applyAlignment="1">
      <alignment horizontal="distributed" vertical="center" wrapText="1"/>
    </xf>
    <xf numFmtId="0" fontId="12" fillId="4" borderId="12" xfId="0" applyFont="1" applyFill="1" applyBorder="1" applyAlignment="1">
      <alignment horizontal="distributed" vertical="center" wrapText="1"/>
    </xf>
    <xf numFmtId="0" fontId="12" fillId="4" borderId="13" xfId="0" applyFont="1" applyFill="1" applyBorder="1" applyAlignment="1">
      <alignment horizontal="distributed" vertical="center" wrapText="1"/>
    </xf>
    <xf numFmtId="38" fontId="16" fillId="0" borderId="11" xfId="1" applyFont="1" applyBorder="1" applyAlignment="1">
      <alignment horizontal="right" vertical="top"/>
    </xf>
    <xf numFmtId="38" fontId="16" fillId="0" borderId="12" xfId="1" applyFont="1" applyBorder="1" applyAlignment="1">
      <alignment horizontal="right" vertical="top"/>
    </xf>
    <xf numFmtId="38" fontId="16" fillId="0" borderId="13" xfId="1" applyFont="1" applyBorder="1" applyAlignment="1">
      <alignment horizontal="right" vertical="top"/>
    </xf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distributed" vertical="center" wrapText="1"/>
    </xf>
    <xf numFmtId="38" fontId="16" fillId="0" borderId="0" xfId="1" applyFont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1" fillId="0" borderId="0" xfId="0" applyFont="1" applyAlignment="1"/>
    <xf numFmtId="0" fontId="17" fillId="0" borderId="0" xfId="0" applyFont="1" applyAlignment="1">
      <alignment horizontal="left" vertical="center"/>
    </xf>
    <xf numFmtId="0" fontId="21" fillId="3" borderId="0" xfId="0" applyFont="1" applyFill="1" applyAlignment="1"/>
    <xf numFmtId="0" fontId="17" fillId="3" borderId="0" xfId="0" applyFont="1" applyFill="1" applyAlignment="1">
      <alignment wrapText="1"/>
    </xf>
    <xf numFmtId="0" fontId="0" fillId="3" borderId="0" xfId="0" applyFill="1" applyAlignment="1">
      <alignment vertical="center" wrapText="1"/>
    </xf>
    <xf numFmtId="0" fontId="17" fillId="3" borderId="0" xfId="0" applyFont="1" applyFill="1" applyAlignment="1"/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14" fontId="10" fillId="2" borderId="0" xfId="0" applyNumberFormat="1" applyFont="1" applyFill="1" applyAlignment="1">
      <alignment horizontal="right" vertical="top"/>
    </xf>
    <xf numFmtId="177" fontId="10" fillId="6" borderId="0" xfId="0" applyNumberFormat="1" applyFont="1" applyFill="1" applyAlignment="1">
      <alignment horizontal="left" vertical="top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 vertical="distributed"/>
    </xf>
    <xf numFmtId="49" fontId="0" fillId="0" borderId="0" xfId="0" applyNumberFormat="1">
      <alignment vertical="center"/>
    </xf>
    <xf numFmtId="49" fontId="24" fillId="0" borderId="0" xfId="0" applyNumberFormat="1" applyFo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6" borderId="0" xfId="0" applyFill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12" xfId="0" applyBorder="1" applyAlignment="1">
      <alignment horizontal="distributed" vertical="center"/>
    </xf>
    <xf numFmtId="49" fontId="0" fillId="0" borderId="12" xfId="0" applyNumberFormat="1" applyBorder="1" applyAlignment="1">
      <alignment horizontal="center" vertical="center" shrinkToFit="1"/>
    </xf>
    <xf numFmtId="0" fontId="12" fillId="0" borderId="0" xfId="0" applyFont="1" applyAlignment="1">
      <alignment horizontal="center" vertical="distributed"/>
    </xf>
    <xf numFmtId="0" fontId="17" fillId="2" borderId="0" xfId="0" applyFont="1" applyFill="1" applyAlignment="1">
      <alignment horizontal="center" vertical="distributed"/>
    </xf>
    <xf numFmtId="0" fontId="0" fillId="2" borderId="45" xfId="0" applyFill="1" applyBorder="1" applyAlignment="1">
      <alignment horizontal="distributed" vertical="center"/>
    </xf>
    <xf numFmtId="49" fontId="0" fillId="0" borderId="1" xfId="0" applyNumberFormat="1" applyBorder="1" applyAlignment="1">
      <alignment horizontal="left" vertical="center" shrinkToFit="1"/>
    </xf>
    <xf numFmtId="49" fontId="0" fillId="0" borderId="2" xfId="0" applyNumberFormat="1" applyBorder="1" applyAlignment="1">
      <alignment horizontal="left" vertical="center" shrinkToFit="1"/>
    </xf>
    <xf numFmtId="49" fontId="0" fillId="0" borderId="3" xfId="0" applyNumberForma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0" fillId="2" borderId="45" xfId="0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49" fontId="0" fillId="0" borderId="0" xfId="0" applyNumberFormat="1" applyAlignment="1">
      <alignment horizontal="left" vertical="center"/>
    </xf>
    <xf numFmtId="0" fontId="0" fillId="6" borderId="12" xfId="0" applyFill="1" applyBorder="1" applyAlignment="1">
      <alignment horizontal="distributed" vertical="center"/>
    </xf>
    <xf numFmtId="0" fontId="0" fillId="6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1" fillId="0" borderId="12" xfId="0" applyFont="1" applyBorder="1">
      <alignment vertical="center"/>
    </xf>
    <xf numFmtId="0" fontId="0" fillId="8" borderId="6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0" fillId="8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2" borderId="67" xfId="0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0" borderId="67" xfId="0" applyFont="1" applyBorder="1" applyAlignment="1">
      <alignment vertical="center" wrapText="1" shrinkToFit="1"/>
    </xf>
    <xf numFmtId="0" fontId="0" fillId="0" borderId="67" xfId="0" applyBorder="1" applyAlignment="1">
      <alignment vertical="center" shrinkToFit="1"/>
    </xf>
    <xf numFmtId="0" fontId="0" fillId="7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8" borderId="11" xfId="0" applyFill="1" applyBorder="1" applyAlignment="1">
      <alignment horizontal="center" vertical="center" shrinkToFit="1"/>
    </xf>
    <xf numFmtId="0" fontId="0" fillId="8" borderId="12" xfId="0" applyFill="1" applyBorder="1" applyAlignment="1">
      <alignment horizontal="center" vertical="center" shrinkToFit="1"/>
    </xf>
    <xf numFmtId="0" fontId="0" fillId="8" borderId="13" xfId="0" applyFill="1" applyBorder="1" applyAlignment="1">
      <alignment horizontal="center" vertical="center" shrinkToFit="1"/>
    </xf>
    <xf numFmtId="178" fontId="25" fillId="0" borderId="45" xfId="0" applyNumberFormat="1" applyFont="1" applyBorder="1" applyAlignment="1">
      <alignment horizontal="center" vertical="center" wrapText="1"/>
    </xf>
    <xf numFmtId="178" fontId="2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38" fontId="10" fillId="0" borderId="45" xfId="1" applyFont="1" applyBorder="1" applyAlignment="1">
      <alignment horizontal="right"/>
    </xf>
    <xf numFmtId="0" fontId="10" fillId="0" borderId="45" xfId="0" applyFont="1" applyBorder="1" applyAlignment="1">
      <alignment horizontal="center" shrinkToFit="1"/>
    </xf>
    <xf numFmtId="38" fontId="10" fillId="0" borderId="1" xfId="1" applyFont="1" applyBorder="1" applyAlignment="1"/>
    <xf numFmtId="38" fontId="10" fillId="0" borderId="3" xfId="1" applyFont="1" applyBorder="1" applyAlignment="1"/>
    <xf numFmtId="38" fontId="10" fillId="0" borderId="2" xfId="1" applyFont="1" applyBorder="1" applyAlignment="1"/>
    <xf numFmtId="9" fontId="21" fillId="0" borderId="45" xfId="0" applyNumberFormat="1" applyFont="1" applyBorder="1" applyAlignment="1">
      <alignment horizontal="center" textRotation="255" shrinkToFit="1"/>
    </xf>
    <xf numFmtId="0" fontId="17" fillId="0" borderId="4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26" fillId="9" borderId="6" xfId="0" applyFont="1" applyFill="1" applyBorder="1" applyAlignment="1">
      <alignment horizontal="left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22" xfId="0" applyFill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23" xfId="0" applyFill="1" applyBorder="1" applyAlignment="1">
      <alignment horizontal="center"/>
    </xf>
    <xf numFmtId="9" fontId="21" fillId="2" borderId="45" xfId="0" applyNumberFormat="1" applyFont="1" applyFill="1" applyBorder="1" applyAlignment="1">
      <alignment horizontal="center" textRotation="255" shrinkToFit="1"/>
    </xf>
    <xf numFmtId="0" fontId="27" fillId="9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9" borderId="11" xfId="0" applyFill="1" applyBorder="1" applyAlignment="1">
      <alignment horizontal="left" vertical="top"/>
    </xf>
    <xf numFmtId="0" fontId="27" fillId="9" borderId="12" xfId="0" applyFont="1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38" fontId="10" fillId="0" borderId="67" xfId="1" applyFont="1" applyBorder="1" applyAlignment="1">
      <alignment horizontal="right"/>
    </xf>
    <xf numFmtId="0" fontId="10" fillId="0" borderId="67" xfId="0" applyFont="1" applyBorder="1" applyAlignment="1">
      <alignment horizontal="center" shrinkToFit="1"/>
    </xf>
    <xf numFmtId="38" fontId="10" fillId="0" borderId="6" xfId="1" applyFont="1" applyBorder="1" applyAlignment="1"/>
    <xf numFmtId="38" fontId="10" fillId="0" borderId="8" xfId="1" applyFont="1" applyBorder="1" applyAlignment="1"/>
    <xf numFmtId="9" fontId="21" fillId="0" borderId="67" xfId="0" applyNumberFormat="1" applyFont="1" applyBorder="1" applyAlignment="1">
      <alignment horizontal="center" textRotation="255" shrinkToFit="1"/>
    </xf>
    <xf numFmtId="0" fontId="17" fillId="0" borderId="6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7" xfId="0" applyFont="1" applyBorder="1" applyAlignment="1">
      <alignment vertical="center" shrinkToFit="1"/>
    </xf>
    <xf numFmtId="0" fontId="10" fillId="0" borderId="63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38" fontId="10" fillId="0" borderId="31" xfId="1" applyFont="1" applyBorder="1" applyAlignment="1">
      <alignment horizontal="right" vertical="center"/>
    </xf>
    <xf numFmtId="38" fontId="10" fillId="0" borderId="32" xfId="1" applyFont="1" applyBorder="1" applyAlignment="1">
      <alignment horizontal="right" vertical="center"/>
    </xf>
    <xf numFmtId="38" fontId="10" fillId="0" borderId="64" xfId="0" applyNumberFormat="1" applyFont="1" applyBorder="1" applyAlignment="1">
      <alignment horizontal="left" vertical="center"/>
    </xf>
    <xf numFmtId="38" fontId="10" fillId="0" borderId="31" xfId="0" applyNumberFormat="1" applyFont="1" applyBorder="1" applyAlignment="1">
      <alignment horizontal="left" vertical="center"/>
    </xf>
    <xf numFmtId="38" fontId="10" fillId="0" borderId="65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 shrinkToFit="1"/>
    </xf>
    <xf numFmtId="0" fontId="10" fillId="0" borderId="43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8" fillId="0" borderId="22" xfId="0" applyNumberFormat="1" applyFont="1" applyBorder="1" applyAlignment="1">
      <alignment horizontal="right" vertical="center"/>
    </xf>
    <xf numFmtId="38" fontId="18" fillId="0" borderId="0" xfId="0" applyNumberFormat="1" applyFont="1" applyAlignment="1">
      <alignment horizontal="right" vertical="center"/>
    </xf>
    <xf numFmtId="38" fontId="18" fillId="0" borderId="42" xfId="0" applyNumberFormat="1" applyFont="1" applyBorder="1" applyAlignment="1">
      <alignment horizontal="right" vertical="center"/>
    </xf>
    <xf numFmtId="0" fontId="12" fillId="0" borderId="0" xfId="0" applyFont="1" applyAlignment="1">
      <alignment shrinkToFit="1"/>
    </xf>
    <xf numFmtId="0" fontId="10" fillId="0" borderId="61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38" fontId="10" fillId="0" borderId="76" xfId="1" applyFont="1" applyBorder="1" applyAlignment="1">
      <alignment horizontal="right" vertical="center"/>
    </xf>
    <xf numFmtId="38" fontId="10" fillId="0" borderId="77" xfId="1" applyFont="1" applyBorder="1" applyAlignment="1">
      <alignment horizontal="right" vertical="center"/>
    </xf>
    <xf numFmtId="38" fontId="18" fillId="0" borderId="24" xfId="0" applyNumberFormat="1" applyFont="1" applyBorder="1" applyAlignment="1">
      <alignment horizontal="right" vertical="center"/>
    </xf>
    <xf numFmtId="38" fontId="18" fillId="0" borderId="25" xfId="0" applyNumberFormat="1" applyFont="1" applyBorder="1" applyAlignment="1">
      <alignment horizontal="right" vertical="center"/>
    </xf>
    <xf numFmtId="38" fontId="18" fillId="0" borderId="62" xfId="0" applyNumberFormat="1" applyFont="1" applyBorder="1" applyAlignment="1">
      <alignment horizontal="right" vertical="center"/>
    </xf>
    <xf numFmtId="0" fontId="12" fillId="7" borderId="0" xfId="0" applyFont="1" applyFill="1" applyAlignment="1"/>
    <xf numFmtId="0" fontId="0" fillId="7" borderId="0" xfId="0" applyFill="1" applyAlignment="1">
      <alignment horizontal="center" vertical="center"/>
    </xf>
    <xf numFmtId="0" fontId="0" fillId="10" borderId="0" xfId="0" applyFill="1">
      <alignment vertical="center"/>
    </xf>
    <xf numFmtId="0" fontId="12" fillId="10" borderId="0" xfId="0" applyFont="1" applyFill="1" applyAlignment="1"/>
    <xf numFmtId="0" fontId="18" fillId="10" borderId="0" xfId="0" applyFont="1" applyFill="1">
      <alignment vertical="center"/>
    </xf>
    <xf numFmtId="0" fontId="0" fillId="10" borderId="0" xfId="0" applyFill="1" applyAlignment="1">
      <alignment horizontal="center" vertical="center"/>
    </xf>
    <xf numFmtId="0" fontId="1" fillId="0" borderId="0" xfId="0" applyFont="1" applyAlignment="1"/>
    <xf numFmtId="179" fontId="0" fillId="0" borderId="0" xfId="0" applyNumberFormat="1" applyAlignment="1">
      <alignment horizontal="left" vertical="center"/>
    </xf>
    <xf numFmtId="0" fontId="23" fillId="2" borderId="0" xfId="0" applyFont="1" applyFill="1" applyAlignment="1">
      <alignment horizontal="center" vertical="distributed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21" fillId="0" borderId="12" xfId="0" applyFont="1" applyBorder="1" applyAlignment="1">
      <alignment horizontal="right" vertical="center"/>
    </xf>
    <xf numFmtId="0" fontId="1" fillId="2" borderId="45" xfId="0" applyFont="1" applyFill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shrinkToFit="1"/>
    </xf>
    <xf numFmtId="38" fontId="10" fillId="0" borderId="1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78" xfId="1" applyFont="1" applyBorder="1" applyAlignment="1">
      <alignment horizontal="right" vertical="center"/>
    </xf>
    <xf numFmtId="38" fontId="10" fillId="0" borderId="79" xfId="1" applyFont="1" applyBorder="1" applyAlignment="1">
      <alignment horizontal="right" vertical="center"/>
    </xf>
    <xf numFmtId="0" fontId="18" fillId="7" borderId="0" xfId="0" applyFont="1" applyFill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8" fontId="10" fillId="0" borderId="80" xfId="1" applyFont="1" applyBorder="1" applyAlignment="1">
      <alignment horizontal="right"/>
    </xf>
    <xf numFmtId="38" fontId="10" fillId="0" borderId="77" xfId="1" applyFont="1" applyBorder="1" applyAlignment="1">
      <alignment horizontal="right"/>
    </xf>
    <xf numFmtId="0" fontId="12" fillId="0" borderId="0" xfId="0" applyFont="1" applyAlignment="1"/>
    <xf numFmtId="0" fontId="5" fillId="6" borderId="1" xfId="0" applyFont="1" applyFill="1" applyBorder="1" applyAlignment="1">
      <alignment horizontal="center" shrinkToFit="1"/>
    </xf>
    <xf numFmtId="0" fontId="5" fillId="6" borderId="2" xfId="0" applyFont="1" applyFill="1" applyBorder="1" applyAlignment="1">
      <alignment horizontal="center" shrinkToFit="1"/>
    </xf>
    <xf numFmtId="0" fontId="5" fillId="6" borderId="3" xfId="0" applyFont="1" applyFill="1" applyBorder="1" applyAlignment="1">
      <alignment horizont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distributed" vertical="center" wrapText="1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left" vertical="center"/>
    </xf>
    <xf numFmtId="49" fontId="28" fillId="0" borderId="8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left" vertical="center"/>
    </xf>
    <xf numFmtId="49" fontId="28" fillId="0" borderId="13" xfId="0" applyNumberFormat="1" applyFont="1" applyBorder="1" applyAlignment="1">
      <alignment horizontal="left" vertical="center"/>
    </xf>
    <xf numFmtId="0" fontId="0" fillId="6" borderId="6" xfId="0" applyFill="1" applyBorder="1" applyAlignment="1">
      <alignment horizontal="distributed" vertical="center"/>
    </xf>
    <xf numFmtId="0" fontId="0" fillId="6" borderId="7" xfId="0" applyFill="1" applyBorder="1" applyAlignment="1">
      <alignment horizontal="distributed" vertical="center"/>
    </xf>
    <xf numFmtId="0" fontId="0" fillId="6" borderId="8" xfId="0" applyFill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0" fillId="6" borderId="11" xfId="0" applyFill="1" applyBorder="1" applyAlignment="1">
      <alignment horizontal="distributed" vertical="center"/>
    </xf>
    <xf numFmtId="0" fontId="0" fillId="6" borderId="12" xfId="0" applyFill="1" applyBorder="1" applyAlignment="1">
      <alignment horizontal="distributed" vertical="center"/>
    </xf>
    <xf numFmtId="0" fontId="0" fillId="6" borderId="13" xfId="0" applyFill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0" fillId="0" borderId="19" xfId="0" applyBorder="1" applyAlignment="1">
      <alignment horizontal="left" vertical="center"/>
    </xf>
    <xf numFmtId="0" fontId="12" fillId="0" borderId="19" xfId="0" applyFont="1" applyBorder="1" applyAlignment="1">
      <alignment horizontal="distributed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distributed" vertical="center"/>
    </xf>
    <xf numFmtId="0" fontId="0" fillId="6" borderId="22" xfId="0" applyFill="1" applyBorder="1" applyAlignment="1">
      <alignment horizontal="distributed" vertical="center"/>
    </xf>
    <xf numFmtId="0" fontId="0" fillId="6" borderId="0" xfId="0" applyFill="1" applyAlignment="1">
      <alignment horizontal="distributed" vertical="center"/>
    </xf>
    <xf numFmtId="0" fontId="0" fillId="6" borderId="23" xfId="0" applyFill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0" fillId="0" borderId="27" xfId="0" applyBorder="1" applyAlignment="1">
      <alignment horizontal="center" vertical="distributed" textRotation="255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" fillId="0" borderId="33" xfId="1" applyFont="1" applyBorder="1" applyAlignment="1">
      <alignment horizontal="center" vertical="center"/>
    </xf>
    <xf numFmtId="38" fontId="1" fillId="0" borderId="34" xfId="1" applyFont="1" applyBorder="1" applyAlignment="1">
      <alignment horizontal="center" vertical="center"/>
    </xf>
    <xf numFmtId="0" fontId="0" fillId="0" borderId="35" xfId="0" applyBorder="1" applyAlignment="1">
      <alignment horizontal="center" vertical="distributed" textRotation="255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12" fillId="0" borderId="39" xfId="1" applyFont="1" applyBorder="1" applyAlignment="1">
      <alignment horizontal="center" vertical="center"/>
    </xf>
    <xf numFmtId="38" fontId="12" fillId="0" borderId="40" xfId="1" applyFont="1" applyBorder="1" applyAlignment="1">
      <alignment horizontal="center" vertical="center"/>
    </xf>
    <xf numFmtId="9" fontId="5" fillId="5" borderId="41" xfId="0" applyNumberFormat="1" applyFont="1" applyFill="1" applyBorder="1" applyAlignment="1">
      <alignment horizontal="center" vertical="center" wrapText="1"/>
    </xf>
    <xf numFmtId="9" fontId="5" fillId="5" borderId="7" xfId="0" applyNumberFormat="1" applyFont="1" applyFill="1" applyBorder="1" applyAlignment="1">
      <alignment horizontal="center" vertical="center" wrapText="1"/>
    </xf>
    <xf numFmtId="9" fontId="5" fillId="5" borderId="8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distributed" vertical="distributed"/>
    </xf>
    <xf numFmtId="0" fontId="12" fillId="0" borderId="7" xfId="0" applyFont="1" applyBorder="1" applyAlignment="1">
      <alignment horizontal="distributed" vertical="distributed"/>
    </xf>
    <xf numFmtId="0" fontId="12" fillId="0" borderId="8" xfId="0" applyFont="1" applyBorder="1" applyAlignment="1">
      <alignment horizontal="distributed" vertical="distributed"/>
    </xf>
    <xf numFmtId="9" fontId="5" fillId="5" borderId="43" xfId="0" applyNumberFormat="1" applyFont="1" applyFill="1" applyBorder="1" applyAlignment="1">
      <alignment horizontal="center" vertical="center" wrapText="1"/>
    </xf>
    <xf numFmtId="9" fontId="5" fillId="5" borderId="0" xfId="0" applyNumberFormat="1" applyFont="1" applyFill="1" applyAlignment="1">
      <alignment horizontal="center" vertical="center" wrapText="1"/>
    </xf>
    <xf numFmtId="9" fontId="5" fillId="5" borderId="23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distributed"/>
    </xf>
    <xf numFmtId="0" fontId="12" fillId="0" borderId="12" xfId="0" applyFont="1" applyBorder="1" applyAlignment="1">
      <alignment horizontal="distributed" vertical="distributed"/>
    </xf>
    <xf numFmtId="0" fontId="12" fillId="0" borderId="13" xfId="0" applyFont="1" applyBorder="1" applyAlignment="1">
      <alignment horizontal="distributed" vertical="distributed"/>
    </xf>
    <xf numFmtId="0" fontId="12" fillId="0" borderId="1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49" fontId="0" fillId="0" borderId="45" xfId="0" applyNumberFormat="1" applyBorder="1" applyAlignment="1">
      <alignment horizontal="left" vertical="center" shrinkToFit="1"/>
    </xf>
    <xf numFmtId="0" fontId="12" fillId="0" borderId="45" xfId="0" applyFont="1" applyBorder="1" applyAlignment="1">
      <alignment horizontal="distributed" vertical="center"/>
    </xf>
    <xf numFmtId="9" fontId="5" fillId="5" borderId="46" xfId="0" applyNumberFormat="1" applyFont="1" applyFill="1" applyBorder="1" applyAlignment="1">
      <alignment horizontal="center" vertical="center" wrapText="1"/>
    </xf>
    <xf numFmtId="9" fontId="5" fillId="5" borderId="12" xfId="0" applyNumberFormat="1" applyFont="1" applyFill="1" applyBorder="1" applyAlignment="1">
      <alignment horizontal="center" vertical="center" wrapText="1"/>
    </xf>
    <xf numFmtId="9" fontId="5" fillId="5" borderId="13" xfId="0" applyNumberFormat="1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distributed" vertical="center" wrapText="1"/>
    </xf>
    <xf numFmtId="9" fontId="5" fillId="5" borderId="56" xfId="0" applyNumberFormat="1" applyFont="1" applyFill="1" applyBorder="1" applyAlignment="1">
      <alignment horizontal="center" vertical="center" wrapText="1"/>
    </xf>
    <xf numFmtId="9" fontId="5" fillId="5" borderId="57" xfId="0" applyNumberFormat="1" applyFont="1" applyFill="1" applyBorder="1" applyAlignment="1">
      <alignment horizontal="center" vertical="center" wrapText="1"/>
    </xf>
    <xf numFmtId="9" fontId="5" fillId="5" borderId="58" xfId="0" applyNumberFormat="1" applyFont="1" applyFill="1" applyBorder="1" applyAlignment="1">
      <alignment horizontal="center" vertical="center" wrapText="1"/>
    </xf>
    <xf numFmtId="9" fontId="5" fillId="5" borderId="61" xfId="0" applyNumberFormat="1" applyFont="1" applyFill="1" applyBorder="1" applyAlignment="1">
      <alignment horizontal="center" vertical="center" wrapText="1"/>
    </xf>
    <xf numFmtId="9" fontId="5" fillId="5" borderId="25" xfId="0" applyNumberFormat="1" applyFont="1" applyFill="1" applyBorder="1" applyAlignment="1">
      <alignment horizontal="center" vertical="center" wrapText="1"/>
    </xf>
    <xf numFmtId="9" fontId="5" fillId="5" borderId="26" xfId="0" applyNumberFormat="1" applyFont="1" applyFill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distributed" textRotation="255"/>
    </xf>
    <xf numFmtId="0" fontId="18" fillId="0" borderId="6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distributed" vertical="center" wrapText="1"/>
    </xf>
    <xf numFmtId="0" fontId="12" fillId="0" borderId="31" xfId="0" applyFont="1" applyBorder="1" applyAlignment="1">
      <alignment horizontal="distributed" vertical="center" wrapText="1"/>
    </xf>
    <xf numFmtId="0" fontId="12" fillId="0" borderId="32" xfId="0" applyFont="1" applyBorder="1" applyAlignment="1">
      <alignment horizontal="distributed" vertical="center" wrapText="1"/>
    </xf>
    <xf numFmtId="0" fontId="12" fillId="0" borderId="11" xfId="0" applyFont="1" applyBorder="1" applyAlignment="1">
      <alignment horizontal="distributed" vertical="center" wrapText="1"/>
    </xf>
    <xf numFmtId="0" fontId="12" fillId="0" borderId="12" xfId="0" applyFont="1" applyBorder="1" applyAlignment="1">
      <alignment horizontal="distributed" vertical="center" wrapText="1"/>
    </xf>
    <xf numFmtId="0" fontId="12" fillId="0" borderId="13" xfId="0" applyFont="1" applyBorder="1" applyAlignment="1">
      <alignment horizontal="distributed" vertical="center" wrapText="1"/>
    </xf>
    <xf numFmtId="0" fontId="0" fillId="6" borderId="1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22" fillId="6" borderId="0" xfId="0" applyFont="1" applyFill="1" applyAlignment="1">
      <alignment horizontal="left" vertical="top"/>
    </xf>
    <xf numFmtId="0" fontId="22" fillId="6" borderId="0" xfId="0" applyFont="1" applyFill="1" applyAlignment="1">
      <alignment vertical="top"/>
    </xf>
    <xf numFmtId="0" fontId="0" fillId="6" borderId="0" xfId="0" applyFill="1" applyAlignment="1">
      <alignment horizontal="right" vertical="center"/>
    </xf>
    <xf numFmtId="14" fontId="10" fillId="6" borderId="0" xfId="0" applyNumberFormat="1" applyFont="1" applyFill="1" applyAlignment="1">
      <alignment horizontal="right" vertical="top"/>
    </xf>
    <xf numFmtId="0" fontId="0" fillId="6" borderId="7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 vertical="distributed"/>
    </xf>
    <xf numFmtId="49" fontId="0" fillId="6" borderId="0" xfId="0" applyNumberFormat="1" applyFill="1">
      <alignment vertical="center"/>
    </xf>
    <xf numFmtId="49" fontId="30" fillId="6" borderId="0" xfId="0" applyNumberFormat="1" applyFont="1" applyFill="1" applyAlignment="1">
      <alignment horizontal="left" vertical="center"/>
    </xf>
    <xf numFmtId="49" fontId="0" fillId="6" borderId="0" xfId="0" applyNumberFormat="1" applyFill="1" applyAlignment="1">
      <alignment horizontal="center" vertical="center"/>
    </xf>
    <xf numFmtId="176" fontId="0" fillId="6" borderId="0" xfId="0" applyNumberFormat="1" applyFill="1" applyAlignment="1">
      <alignment horizontal="left" vertical="center"/>
    </xf>
    <xf numFmtId="49" fontId="0" fillId="6" borderId="12" xfId="0" applyNumberFormat="1" applyFill="1" applyBorder="1" applyAlignment="1">
      <alignment horizontal="center" vertical="center" shrinkToFit="1"/>
    </xf>
    <xf numFmtId="0" fontId="12" fillId="6" borderId="0" xfId="0" applyFont="1" applyFill="1" applyAlignment="1">
      <alignment horizontal="center" vertical="distributed"/>
    </xf>
    <xf numFmtId="0" fontId="17" fillId="6" borderId="0" xfId="0" applyFont="1" applyFill="1" applyAlignment="1">
      <alignment horizontal="center" vertical="distributed"/>
    </xf>
    <xf numFmtId="0" fontId="0" fillId="6" borderId="45" xfId="0" applyFill="1" applyBorder="1" applyAlignment="1">
      <alignment horizontal="distributed" vertical="center"/>
    </xf>
    <xf numFmtId="0" fontId="0" fillId="6" borderId="2" xfId="0" applyFill="1" applyBorder="1" applyAlignment="1">
      <alignment horizontal="center" vertical="center" shrinkToFit="1"/>
    </xf>
    <xf numFmtId="0" fontId="0" fillId="6" borderId="0" xfId="0" applyFill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3" xfId="0" applyFill="1" applyBorder="1">
      <alignment vertical="center"/>
    </xf>
    <xf numFmtId="49" fontId="0" fillId="6" borderId="0" xfId="0" applyNumberFormat="1" applyFill="1" applyAlignment="1">
      <alignment horizontal="left" vertical="center"/>
    </xf>
    <xf numFmtId="49" fontId="0" fillId="6" borderId="0" xfId="0" applyNumberFormat="1" applyFill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21" fillId="6" borderId="12" xfId="0" applyFont="1" applyFill="1" applyBorder="1">
      <alignment vertical="center"/>
    </xf>
    <xf numFmtId="0" fontId="0" fillId="6" borderId="6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0" fontId="0" fillId="6" borderId="8" xfId="0" applyFill="1" applyBorder="1" applyAlignment="1">
      <alignment horizontal="center" vertical="center" shrinkToFit="1"/>
    </xf>
    <xf numFmtId="0" fontId="0" fillId="6" borderId="67" xfId="0" applyFill="1" applyBorder="1" applyAlignment="1">
      <alignment horizontal="center" vertical="center" shrinkToFit="1"/>
    </xf>
    <xf numFmtId="0" fontId="1" fillId="6" borderId="67" xfId="0" applyFont="1" applyFill="1" applyBorder="1" applyAlignment="1">
      <alignment horizontal="center" vertical="center" shrinkToFit="1"/>
    </xf>
    <xf numFmtId="178" fontId="25" fillId="0" borderId="45" xfId="0" applyNumberFormat="1" applyFont="1" applyBorder="1" applyAlignment="1">
      <alignment horizontal="center" wrapText="1"/>
    </xf>
    <xf numFmtId="178" fontId="25" fillId="0" borderId="1" xfId="0" applyNumberFormat="1" applyFont="1" applyBorder="1" applyAlignment="1">
      <alignment horizontal="center" wrapText="1"/>
    </xf>
    <xf numFmtId="0" fontId="31" fillId="6" borderId="1" xfId="0" applyFont="1" applyFill="1" applyBorder="1" applyAlignment="1">
      <alignment horizontal="left" wrapText="1"/>
    </xf>
    <xf numFmtId="0" fontId="31" fillId="6" borderId="2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13" fillId="6" borderId="1" xfId="0" applyFont="1" applyFill="1" applyBorder="1" applyAlignment="1">
      <alignment horizontal="left" wrapText="1"/>
    </xf>
    <xf numFmtId="0" fontId="13" fillId="6" borderId="2" xfId="0" applyFont="1" applyFill="1" applyBorder="1" applyAlignment="1">
      <alignment horizontal="left" wrapText="1"/>
    </xf>
    <xf numFmtId="0" fontId="13" fillId="6" borderId="3" xfId="0" applyFont="1" applyFill="1" applyBorder="1" applyAlignment="1">
      <alignment horizontal="left" wrapText="1"/>
    </xf>
    <xf numFmtId="38" fontId="10" fillId="6" borderId="45" xfId="1" applyFont="1" applyFill="1" applyBorder="1" applyAlignment="1"/>
    <xf numFmtId="0" fontId="10" fillId="6" borderId="45" xfId="0" applyFont="1" applyFill="1" applyBorder="1" applyAlignment="1">
      <alignment horizontal="center" shrinkToFit="1"/>
    </xf>
    <xf numFmtId="38" fontId="10" fillId="6" borderId="1" xfId="1" applyFont="1" applyFill="1" applyBorder="1" applyAlignment="1">
      <alignment horizontal="right"/>
    </xf>
    <xf numFmtId="38" fontId="10" fillId="6" borderId="3" xfId="1" applyFont="1" applyFill="1" applyBorder="1" applyAlignment="1">
      <alignment horizontal="right"/>
    </xf>
    <xf numFmtId="38" fontId="10" fillId="6" borderId="2" xfId="1" applyFont="1" applyFill="1" applyBorder="1" applyAlignment="1">
      <alignment horizontal="right"/>
    </xf>
    <xf numFmtId="9" fontId="21" fillId="6" borderId="45" xfId="0" applyNumberFormat="1" applyFont="1" applyFill="1" applyBorder="1" applyAlignment="1">
      <alignment horizontal="center" textRotation="255" shrinkToFit="1"/>
    </xf>
    <xf numFmtId="0" fontId="17" fillId="6" borderId="4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38" fontId="18" fillId="0" borderId="22" xfId="0" applyNumberFormat="1" applyFont="1" applyBorder="1" applyAlignment="1">
      <alignment horizontal="right"/>
    </xf>
    <xf numFmtId="38" fontId="18" fillId="0" borderId="0" xfId="0" applyNumberFormat="1" applyFont="1" applyAlignment="1">
      <alignment horizontal="right"/>
    </xf>
    <xf numFmtId="38" fontId="18" fillId="0" borderId="42" xfId="0" applyNumberFormat="1" applyFont="1" applyBorder="1" applyAlignment="1">
      <alignment horizontal="right"/>
    </xf>
    <xf numFmtId="38" fontId="18" fillId="0" borderId="24" xfId="0" applyNumberFormat="1" applyFont="1" applyBorder="1" applyAlignment="1">
      <alignment horizontal="right"/>
    </xf>
    <xf numFmtId="38" fontId="18" fillId="0" borderId="25" xfId="0" applyNumberFormat="1" applyFont="1" applyBorder="1" applyAlignment="1">
      <alignment horizontal="right"/>
    </xf>
    <xf numFmtId="38" fontId="18" fillId="0" borderId="62" xfId="0" applyNumberFormat="1" applyFont="1" applyBorder="1" applyAlignment="1">
      <alignment horizontal="right"/>
    </xf>
    <xf numFmtId="14" fontId="10" fillId="0" borderId="0" xfId="0" applyNumberFormat="1" applyFont="1" applyAlignment="1">
      <alignment horizontal="right" vertical="top"/>
    </xf>
    <xf numFmtId="177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distributed"/>
    </xf>
    <xf numFmtId="0" fontId="30" fillId="6" borderId="0" xfId="0" applyFont="1" applyFill="1" applyAlignment="1">
      <alignment horizontal="left" vertical="center"/>
    </xf>
    <xf numFmtId="0" fontId="0" fillId="0" borderId="45" xfId="0" applyBorder="1" applyAlignment="1">
      <alignment horizontal="distributed" vertical="center"/>
    </xf>
    <xf numFmtId="0" fontId="0" fillId="0" borderId="0" xfId="0">
      <alignment vertical="center"/>
    </xf>
    <xf numFmtId="0" fontId="32" fillId="6" borderId="6" xfId="0" applyFont="1" applyFill="1" applyBorder="1" applyAlignment="1">
      <alignment horizontal="center" vertical="center" shrinkToFit="1"/>
    </xf>
    <xf numFmtId="0" fontId="32" fillId="6" borderId="7" xfId="0" applyFont="1" applyFill="1" applyBorder="1" applyAlignment="1">
      <alignment horizontal="center" vertical="center" shrinkToFit="1"/>
    </xf>
    <xf numFmtId="0" fontId="32" fillId="6" borderId="8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left" wrapText="1"/>
    </xf>
    <xf numFmtId="0" fontId="33" fillId="0" borderId="2" xfId="0" applyFont="1" applyBorder="1" applyAlignment="1">
      <alignment horizontal="left" wrapText="1"/>
    </xf>
    <xf numFmtId="0" fontId="33" fillId="0" borderId="3" xfId="0" applyFont="1" applyBorder="1" applyAlignment="1">
      <alignment horizontal="left" wrapText="1"/>
    </xf>
    <xf numFmtId="38" fontId="10" fillId="6" borderId="45" xfId="1" applyFont="1" applyFill="1" applyBorder="1" applyAlignment="1">
      <alignment horizontal="right"/>
    </xf>
    <xf numFmtId="38" fontId="10" fillId="6" borderId="1" xfId="1" applyFont="1" applyFill="1" applyBorder="1" applyAlignment="1"/>
    <xf numFmtId="38" fontId="10" fillId="6" borderId="3" xfId="1" applyFont="1" applyFill="1" applyBorder="1" applyAlignment="1"/>
    <xf numFmtId="38" fontId="10" fillId="6" borderId="80" xfId="1" applyFont="1" applyFill="1" applyBorder="1" applyAlignment="1">
      <alignment horizontal="right"/>
    </xf>
    <xf numFmtId="38" fontId="10" fillId="6" borderId="76" xfId="1" applyFont="1" applyFill="1" applyBorder="1" applyAlignment="1">
      <alignment horizontal="right"/>
    </xf>
    <xf numFmtId="38" fontId="10" fillId="6" borderId="77" xfId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8" fillId="0" borderId="0" xfId="0" applyNumberFormat="1" applyFont="1" applyAlignment="1">
      <alignment horizontal="right" vertical="center"/>
    </xf>
    <xf numFmtId="179" fontId="0" fillId="0" borderId="0" xfId="0" applyNumberFormat="1" applyAlignment="1">
      <alignment horizontal="left" vertical="top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17" fillId="6" borderId="1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left" wrapText="1"/>
    </xf>
    <xf numFmtId="0" fontId="17" fillId="6" borderId="3" xfId="0" applyFont="1" applyFill="1" applyBorder="1" applyAlignment="1">
      <alignment horizontal="left" wrapText="1"/>
    </xf>
    <xf numFmtId="38" fontId="10" fillId="6" borderId="45" xfId="1" applyFont="1" applyFill="1" applyBorder="1" applyAlignment="1">
      <alignment horizontal="center"/>
    </xf>
    <xf numFmtId="9" fontId="17" fillId="6" borderId="45" xfId="0" applyNumberFormat="1" applyFont="1" applyFill="1" applyBorder="1" applyAlignment="1">
      <alignment horizontal="center" shrinkToFit="1"/>
    </xf>
    <xf numFmtId="0" fontId="0" fillId="0" borderId="0" xfId="0" applyNumberForma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135255</xdr:colOff>
      <xdr:row>9</xdr:row>
      <xdr:rowOff>32385</xdr:rowOff>
    </xdr:from>
    <xdr:to>
      <xdr:col>61</xdr:col>
      <xdr:colOff>219075</xdr:colOff>
      <xdr:row>14</xdr:row>
      <xdr:rowOff>161925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3424FB7-9896-46A5-833A-8CC06D7C62C3}"/>
            </a:ext>
          </a:extLst>
        </xdr:cNvPr>
        <xdr:cNvSpPr/>
      </xdr:nvSpPr>
      <xdr:spPr>
        <a:xfrm>
          <a:off x="9136380" y="2070735"/>
          <a:ext cx="1131570" cy="1082040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印</a:t>
          </a:r>
        </a:p>
      </xdr:txBody>
    </xdr:sp>
    <xdr:clientData/>
  </xdr:twoCellAnchor>
  <xdr:twoCellAnchor>
    <xdr:from>
      <xdr:col>53</xdr:col>
      <xdr:colOff>91440</xdr:colOff>
      <xdr:row>4</xdr:row>
      <xdr:rowOff>160020</xdr:rowOff>
    </xdr:from>
    <xdr:to>
      <xdr:col>56</xdr:col>
      <xdr:colOff>76200</xdr:colOff>
      <xdr:row>7</xdr:row>
      <xdr:rowOff>60960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1A5AFB0-E485-43EF-BA7F-6494D1249CAF}"/>
            </a:ext>
          </a:extLst>
        </xdr:cNvPr>
        <xdr:cNvSpPr/>
      </xdr:nvSpPr>
      <xdr:spPr>
        <a:xfrm>
          <a:off x="8730615" y="1245870"/>
          <a:ext cx="518160" cy="4724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39</xdr:col>
      <xdr:colOff>123265</xdr:colOff>
      <xdr:row>1</xdr:row>
      <xdr:rowOff>44825</xdr:rowOff>
    </xdr:from>
    <xdr:to>
      <xdr:col>63</xdr:col>
      <xdr:colOff>123265</xdr:colOff>
      <xdr:row>3</xdr:row>
      <xdr:rowOff>168088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4D29DEE-EB60-4AE4-AB33-A24582C86E09}"/>
            </a:ext>
          </a:extLst>
        </xdr:cNvPr>
        <xdr:cNvSpPr/>
      </xdr:nvSpPr>
      <xdr:spPr>
        <a:xfrm>
          <a:off x="6362140" y="425825"/>
          <a:ext cx="4381500" cy="637613"/>
        </a:xfrm>
        <a:prstGeom prst="wedgeRectCallout">
          <a:avLst>
            <a:gd name="adj1" fmla="val -40830"/>
            <a:gd name="adj2" fmla="val 78007"/>
          </a:avLst>
        </a:prstGeom>
        <a:solidFill>
          <a:srgbClr val="FFFF99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過去お取引のある会社様　⇒　以前と同じ番号記入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新規お取引会社様　　　　⇒　工事部 までお問い合わせください</a:t>
          </a:r>
        </a:p>
      </xdr:txBody>
    </xdr:sp>
    <xdr:clientData/>
  </xdr:twoCellAnchor>
  <xdr:twoCellAnchor>
    <xdr:from>
      <xdr:col>44</xdr:col>
      <xdr:colOff>139961</xdr:colOff>
      <xdr:row>10</xdr:row>
      <xdr:rowOff>90543</xdr:rowOff>
    </xdr:from>
    <xdr:to>
      <xdr:col>54</xdr:col>
      <xdr:colOff>112170</xdr:colOff>
      <xdr:row>14</xdr:row>
      <xdr:rowOff>142875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68015C2-CC10-4A0F-A6D8-1C5027D3A13E}"/>
            </a:ext>
          </a:extLst>
        </xdr:cNvPr>
        <xdr:cNvSpPr/>
      </xdr:nvSpPr>
      <xdr:spPr>
        <a:xfrm>
          <a:off x="7236086" y="2319393"/>
          <a:ext cx="1705759" cy="814332"/>
        </a:xfrm>
        <a:prstGeom prst="wedgeRectCallout">
          <a:avLst>
            <a:gd name="adj1" fmla="val 58468"/>
            <a:gd name="adj2" fmla="val -49506"/>
          </a:avLst>
        </a:prstGeom>
        <a:solidFill>
          <a:srgbClr val="FFFF99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忘れずに押印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（明細には押印不要）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259960</xdr:colOff>
      <xdr:row>21</xdr:row>
      <xdr:rowOff>130127</xdr:rowOff>
    </xdr:from>
    <xdr:to>
      <xdr:col>11</xdr:col>
      <xdr:colOff>534866</xdr:colOff>
      <xdr:row>22</xdr:row>
      <xdr:rowOff>328247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60A49AA4-E35B-4EC4-9920-04D41F0D703C}"/>
            </a:ext>
          </a:extLst>
        </xdr:cNvPr>
        <xdr:cNvSpPr/>
      </xdr:nvSpPr>
      <xdr:spPr>
        <a:xfrm>
          <a:off x="5146285" y="6426152"/>
          <a:ext cx="1627456" cy="474345"/>
        </a:xfrm>
        <a:prstGeom prst="downArrow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317110</xdr:colOff>
      <xdr:row>47</xdr:row>
      <xdr:rowOff>75907</xdr:rowOff>
    </xdr:from>
    <xdr:to>
      <xdr:col>11</xdr:col>
      <xdr:colOff>630116</xdr:colOff>
      <xdr:row>47</xdr:row>
      <xdr:rowOff>426427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FAFCFE84-8D27-42EB-838E-C7A7EA5190CA}"/>
            </a:ext>
          </a:extLst>
        </xdr:cNvPr>
        <xdr:cNvSpPr/>
      </xdr:nvSpPr>
      <xdr:spPr>
        <a:xfrm>
          <a:off x="5203435" y="12191707"/>
          <a:ext cx="1665556" cy="32194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248478</xdr:colOff>
      <xdr:row>2</xdr:row>
      <xdr:rowOff>215347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E8F151E-C858-4811-BF4D-7579A35F87DE}"/>
            </a:ext>
          </a:extLst>
        </xdr:cNvPr>
        <xdr:cNvSpPr txBox="1"/>
      </xdr:nvSpPr>
      <xdr:spPr>
        <a:xfrm>
          <a:off x="648528" y="643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335614</xdr:colOff>
      <xdr:row>1</xdr:row>
      <xdr:rowOff>41462</xdr:rowOff>
    </xdr:from>
    <xdr:to>
      <xdr:col>5</xdr:col>
      <xdr:colOff>428626</xdr:colOff>
      <xdr:row>3</xdr:row>
      <xdr:rowOff>131108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AFCC17F-051E-4ABF-9425-E561CD9D9B5A}"/>
            </a:ext>
          </a:extLst>
        </xdr:cNvPr>
        <xdr:cNvSpPr/>
      </xdr:nvSpPr>
      <xdr:spPr>
        <a:xfrm>
          <a:off x="735664" y="393887"/>
          <a:ext cx="2607612" cy="403971"/>
        </a:xfrm>
        <a:prstGeom prst="wedgeRoundRectCallout">
          <a:avLst>
            <a:gd name="adj1" fmla="val -36376"/>
            <a:gd name="adj2" fmla="val 70671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現場毎にシートを分けてください</a:t>
          </a:r>
        </a:p>
      </xdr:txBody>
    </xdr:sp>
    <xdr:clientData/>
  </xdr:twoCellAnchor>
  <xdr:twoCellAnchor>
    <xdr:from>
      <xdr:col>6</xdr:col>
      <xdr:colOff>498097</xdr:colOff>
      <xdr:row>1</xdr:row>
      <xdr:rowOff>9526</xdr:rowOff>
    </xdr:from>
    <xdr:to>
      <xdr:col>10</xdr:col>
      <xdr:colOff>76200</xdr:colOff>
      <xdr:row>4</xdr:row>
      <xdr:rowOff>191062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55061D7-6D58-4D40-8647-81DD8AF75B8B}"/>
            </a:ext>
          </a:extLst>
        </xdr:cNvPr>
        <xdr:cNvSpPr/>
      </xdr:nvSpPr>
      <xdr:spPr>
        <a:xfrm>
          <a:off x="4108072" y="361951"/>
          <a:ext cx="1816478" cy="733986"/>
        </a:xfrm>
        <a:prstGeom prst="wedgeRoundRectCallout">
          <a:avLst>
            <a:gd name="adj1" fmla="val -150709"/>
            <a:gd name="adj2" fmla="val 55064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工事部まで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お問い合わせください</a:t>
          </a:r>
        </a:p>
      </xdr:txBody>
    </xdr:sp>
    <xdr:clientData/>
  </xdr:twoCellAnchor>
  <xdr:twoCellAnchor>
    <xdr:from>
      <xdr:col>3</xdr:col>
      <xdr:colOff>9520</xdr:colOff>
      <xdr:row>12</xdr:row>
      <xdr:rowOff>114300</xdr:rowOff>
    </xdr:from>
    <xdr:to>
      <xdr:col>8</xdr:col>
      <xdr:colOff>104775</xdr:colOff>
      <xdr:row>13</xdr:row>
      <xdr:rowOff>114300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65F1DE1-4A73-4248-B4FB-F833E33F14D8}"/>
            </a:ext>
          </a:extLst>
        </xdr:cNvPr>
        <xdr:cNvSpPr/>
      </xdr:nvSpPr>
      <xdr:spPr>
        <a:xfrm>
          <a:off x="1809745" y="3552825"/>
          <a:ext cx="3181355" cy="381000"/>
        </a:xfrm>
        <a:prstGeom prst="wedgeRoundRectCallout">
          <a:avLst>
            <a:gd name="adj1" fmla="val -3317"/>
            <a:gd name="adj2" fmla="val -618044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弊社の現場担当者名をご記入ください</a:t>
          </a:r>
        </a:p>
      </xdr:txBody>
    </xdr:sp>
    <xdr:clientData/>
  </xdr:twoCellAnchor>
  <xdr:twoCellAnchor>
    <xdr:from>
      <xdr:col>2</xdr:col>
      <xdr:colOff>885826</xdr:colOff>
      <xdr:row>13</xdr:row>
      <xdr:rowOff>180976</xdr:rowOff>
    </xdr:from>
    <xdr:to>
      <xdr:col>17</xdr:col>
      <xdr:colOff>228600</xdr:colOff>
      <xdr:row>17</xdr:row>
      <xdr:rowOff>333376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AEE2732-B625-4356-B2A4-728EF32BBB1A}"/>
            </a:ext>
          </a:extLst>
        </xdr:cNvPr>
        <xdr:cNvSpPr txBox="1"/>
      </xdr:nvSpPr>
      <xdr:spPr>
        <a:xfrm>
          <a:off x="1695451" y="4000501"/>
          <a:ext cx="8105774" cy="1676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800" b="1">
              <a:solidFill>
                <a:srgbClr val="FF0000"/>
              </a:solidFill>
            </a:rPr>
            <a:t>請負工事の請求時のみ、この書式で提出</a:t>
          </a:r>
          <a:endParaRPr kumimoji="1" lang="en-US" altLang="ja-JP" sz="2800" b="1">
            <a:solidFill>
              <a:srgbClr val="FF0000"/>
            </a:solidFill>
          </a:endParaRPr>
        </a:p>
        <a:p>
          <a:r>
            <a:rPr kumimoji="1" lang="ja-JP" altLang="en-US" sz="1800" b="1"/>
            <a:t>販売・レンタルについては、弊社</a:t>
          </a:r>
          <a:r>
            <a:rPr kumimoji="1" lang="en-US" altLang="ja-JP" sz="1800" b="1"/>
            <a:t>HP </a:t>
          </a:r>
          <a:r>
            <a:rPr kumimoji="1" lang="ja-JP" altLang="en-US" sz="1800" b="1"/>
            <a:t>→ お問い合わせ → 指定請求書を使用</a:t>
          </a:r>
          <a:endParaRPr kumimoji="1" lang="en-US" altLang="ja-JP" sz="1800" b="1"/>
        </a:p>
        <a:p>
          <a:r>
            <a:rPr kumimoji="1" lang="ja-JP" altLang="en-US" sz="1800" b="1"/>
            <a:t>請求総括表・納品書・請求書を本社工事部に送付</a:t>
          </a:r>
          <a:endParaRPr kumimoji="1" lang="en-US" altLang="ja-JP" sz="1800" b="1"/>
        </a:p>
      </xdr:txBody>
    </xdr:sp>
    <xdr:clientData/>
  </xdr:twoCellAnchor>
  <xdr:twoCellAnchor>
    <xdr:from>
      <xdr:col>2</xdr:col>
      <xdr:colOff>872972</xdr:colOff>
      <xdr:row>13</xdr:row>
      <xdr:rowOff>228600</xdr:rowOff>
    </xdr:from>
    <xdr:to>
      <xdr:col>17</xdr:col>
      <xdr:colOff>209550</xdr:colOff>
      <xdr:row>17</xdr:row>
      <xdr:rowOff>285749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800727ED-B336-40EF-AE34-940580C88DD5}"/>
            </a:ext>
          </a:extLst>
        </xdr:cNvPr>
        <xdr:cNvSpPr/>
      </xdr:nvSpPr>
      <xdr:spPr>
        <a:xfrm>
          <a:off x="1682597" y="4048125"/>
          <a:ext cx="8099578" cy="1581149"/>
        </a:xfrm>
        <a:prstGeom prst="roundRect">
          <a:avLst/>
        </a:prstGeom>
        <a:noFill/>
        <a:ln w="38100">
          <a:solidFill>
            <a:srgbClr val="14A1A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57148</xdr:colOff>
      <xdr:row>12</xdr:row>
      <xdr:rowOff>352424</xdr:rowOff>
    </xdr:from>
    <xdr:to>
      <xdr:col>2</xdr:col>
      <xdr:colOff>781050</xdr:colOff>
      <xdr:row>15</xdr:row>
      <xdr:rowOff>295275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CB329C60-3FA9-4B03-98D7-3F2FB0F96F1C}"/>
            </a:ext>
          </a:extLst>
        </xdr:cNvPr>
        <xdr:cNvSpPr/>
      </xdr:nvSpPr>
      <xdr:spPr>
        <a:xfrm>
          <a:off x="57148" y="3790949"/>
          <a:ext cx="1533527" cy="1085851"/>
        </a:xfrm>
        <a:prstGeom prst="wedgeRoundRectCallout">
          <a:avLst>
            <a:gd name="adj1" fmla="val -10056"/>
            <a:gd name="adj2" fmla="val -8945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購入品記載の場合、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日付欄は右側に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twoCellAnchor>
  <xdr:twoCellAnchor>
    <xdr:from>
      <xdr:col>17</xdr:col>
      <xdr:colOff>67796</xdr:colOff>
      <xdr:row>8</xdr:row>
      <xdr:rowOff>25776</xdr:rowOff>
    </xdr:from>
    <xdr:to>
      <xdr:col>20</xdr:col>
      <xdr:colOff>554692</xdr:colOff>
      <xdr:row>13</xdr:row>
      <xdr:rowOff>239806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4B0F6BC2-29A8-46DA-8856-1FF13593137E}"/>
            </a:ext>
          </a:extLst>
        </xdr:cNvPr>
        <xdr:cNvSpPr/>
      </xdr:nvSpPr>
      <xdr:spPr>
        <a:xfrm>
          <a:off x="9640421" y="1940301"/>
          <a:ext cx="1648946" cy="2119030"/>
        </a:xfrm>
        <a:prstGeom prst="wedgeRoundRectCallout">
          <a:avLst>
            <a:gd name="adj1" fmla="val -57436"/>
            <a:gd name="adj2" fmla="val -703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「軽減税率」と、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「非課税」の場合使用します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入力するセルを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クリックし▼で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リストから選択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してください</a:t>
          </a:r>
        </a:p>
      </xdr:txBody>
    </xdr:sp>
    <xdr:clientData/>
  </xdr:twoCellAnchor>
  <xdr:twoCellAnchor>
    <xdr:from>
      <xdr:col>0</xdr:col>
      <xdr:colOff>38100</xdr:colOff>
      <xdr:row>34</xdr:row>
      <xdr:rowOff>361950</xdr:rowOff>
    </xdr:from>
    <xdr:to>
      <xdr:col>21</xdr:col>
      <xdr:colOff>343727</xdr:colOff>
      <xdr:row>36</xdr:row>
      <xdr:rowOff>124811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661D45A-585A-4895-B01D-6103B9F351DA}"/>
            </a:ext>
          </a:extLst>
        </xdr:cNvPr>
        <xdr:cNvGrpSpPr/>
      </xdr:nvGrpSpPr>
      <xdr:grpSpPr>
        <a:xfrm>
          <a:off x="38100" y="10487025"/>
          <a:ext cx="11678477" cy="582011"/>
          <a:chOff x="49695" y="4888013"/>
          <a:chExt cx="11678477" cy="582011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35BCB5A1-6552-FA08-8DEA-A0D99E13D24D}"/>
              </a:ext>
            </a:extLst>
          </xdr:cNvPr>
          <xdr:cNvSpPr txBox="1"/>
        </xdr:nvSpPr>
        <xdr:spPr>
          <a:xfrm>
            <a:off x="49695" y="4988042"/>
            <a:ext cx="10425894" cy="4819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2800"/>
              <a:t>～</a:t>
            </a:r>
            <a:r>
              <a:rPr kumimoji="1" lang="ja-JP" altLang="en-US" sz="2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～～～～～～～～～～～～～～～～～～～～～～～～～～～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endParaRPr kumimoji="1" lang="ja-JP" altLang="en-US" sz="28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81CA232-C85A-F060-5A8F-F90210100594}"/>
              </a:ext>
            </a:extLst>
          </xdr:cNvPr>
          <xdr:cNvSpPr txBox="1"/>
        </xdr:nvSpPr>
        <xdr:spPr>
          <a:xfrm>
            <a:off x="74541" y="4888013"/>
            <a:ext cx="11653631" cy="4864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2800"/>
              <a:t>～</a:t>
            </a:r>
            <a:r>
              <a:rPr kumimoji="1" lang="ja-JP" altLang="en-US" sz="2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～～～～～～～～～～～～～～～～～～～～～～～～～～～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endParaRPr kumimoji="1" lang="ja-JP" altLang="en-US" sz="2800"/>
          </a:p>
        </xdr:txBody>
      </xdr:sp>
    </xdr:grpSp>
    <xdr:clientData/>
  </xdr:twoCellAnchor>
  <xdr:twoCellAnchor>
    <xdr:from>
      <xdr:col>0</xdr:col>
      <xdr:colOff>104775</xdr:colOff>
      <xdr:row>59</xdr:row>
      <xdr:rowOff>390525</xdr:rowOff>
    </xdr:from>
    <xdr:to>
      <xdr:col>21</xdr:col>
      <xdr:colOff>410402</xdr:colOff>
      <xdr:row>67</xdr:row>
      <xdr:rowOff>153386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7C74191A-856A-4D63-8C39-74D97D2F8340}"/>
            </a:ext>
          </a:extLst>
        </xdr:cNvPr>
        <xdr:cNvGrpSpPr/>
      </xdr:nvGrpSpPr>
      <xdr:grpSpPr>
        <a:xfrm>
          <a:off x="104775" y="16011525"/>
          <a:ext cx="11678477" cy="582011"/>
          <a:chOff x="49695" y="4888013"/>
          <a:chExt cx="11678477" cy="582011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994BF04B-F55A-F14A-F58D-6DA859407796}"/>
              </a:ext>
            </a:extLst>
          </xdr:cNvPr>
          <xdr:cNvSpPr txBox="1"/>
        </xdr:nvSpPr>
        <xdr:spPr>
          <a:xfrm>
            <a:off x="49695" y="4988042"/>
            <a:ext cx="10425894" cy="4819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2800"/>
              <a:t>～</a:t>
            </a:r>
            <a:r>
              <a:rPr kumimoji="1" lang="ja-JP" altLang="en-US" sz="2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～～～～～～～～～～～～～～～～～～～～～～～～～～～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endParaRPr kumimoji="1" lang="ja-JP" altLang="en-US" sz="28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6BFCE44-F573-28A7-B01A-48B25D597111}"/>
              </a:ext>
            </a:extLst>
          </xdr:cNvPr>
          <xdr:cNvSpPr txBox="1"/>
        </xdr:nvSpPr>
        <xdr:spPr>
          <a:xfrm>
            <a:off x="74541" y="4888013"/>
            <a:ext cx="11653631" cy="4864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2800"/>
              <a:t>～</a:t>
            </a:r>
            <a:r>
              <a:rPr kumimoji="1" lang="ja-JP" altLang="en-US" sz="2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～～～～～～～～～～～～～～～～～～～～～～～～～～～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endParaRPr kumimoji="1" lang="ja-JP" altLang="en-US" sz="28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259960</xdr:colOff>
      <xdr:row>23</xdr:row>
      <xdr:rowOff>130127</xdr:rowOff>
    </xdr:from>
    <xdr:to>
      <xdr:col>11</xdr:col>
      <xdr:colOff>534866</xdr:colOff>
      <xdr:row>24</xdr:row>
      <xdr:rowOff>328247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E3A0E433-3E87-48E7-8286-8FE544FEB10C}"/>
            </a:ext>
          </a:extLst>
        </xdr:cNvPr>
        <xdr:cNvSpPr/>
      </xdr:nvSpPr>
      <xdr:spPr>
        <a:xfrm>
          <a:off x="5146285" y="7188152"/>
          <a:ext cx="1617931" cy="474345"/>
        </a:xfrm>
        <a:prstGeom prst="downArrow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201153</xdr:colOff>
      <xdr:row>49</xdr:row>
      <xdr:rowOff>17929</xdr:rowOff>
    </xdr:from>
    <xdr:to>
      <xdr:col>11</xdr:col>
      <xdr:colOff>514159</xdr:colOff>
      <xdr:row>49</xdr:row>
      <xdr:rowOff>339874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AE2A5263-9969-41D2-95CC-505EC34296A8}"/>
            </a:ext>
          </a:extLst>
        </xdr:cNvPr>
        <xdr:cNvSpPr/>
      </xdr:nvSpPr>
      <xdr:spPr>
        <a:xfrm>
          <a:off x="5087478" y="15029329"/>
          <a:ext cx="1656031" cy="32194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248478</xdr:colOff>
      <xdr:row>2</xdr:row>
      <xdr:rowOff>215347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A81DCF-D372-4AEB-91EF-97BEAAC73698}"/>
            </a:ext>
          </a:extLst>
        </xdr:cNvPr>
        <xdr:cNvSpPr txBox="1"/>
      </xdr:nvSpPr>
      <xdr:spPr>
        <a:xfrm>
          <a:off x="648528" y="643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0C7FC-8503-47DD-AA64-0C548212FF94}">
  <sheetPr>
    <tabColor rgb="FFFFC000"/>
    <pageSetUpPr fitToPage="1"/>
  </sheetPr>
  <dimension ref="A1:BM37"/>
  <sheetViews>
    <sheetView showGridLines="0" zoomScale="85" zoomScaleNormal="85" zoomScaleSheetLayoutView="85" workbookViewId="0">
      <selection activeCell="AB3" sqref="AB3"/>
    </sheetView>
  </sheetViews>
  <sheetFormatPr defaultRowHeight="19.5"/>
  <cols>
    <col min="1" max="1" width="3.5546875" customWidth="1"/>
    <col min="2" max="31" width="1.77734375" customWidth="1"/>
    <col min="32" max="34" width="1.88671875" customWidth="1"/>
    <col min="35" max="38" width="2" customWidth="1"/>
    <col min="39" max="39" width="2.21875" customWidth="1"/>
    <col min="40" max="53" width="2" customWidth="1"/>
    <col min="54" max="54" width="2.21875" customWidth="1"/>
    <col min="55" max="56" width="2" customWidth="1"/>
    <col min="57" max="57" width="2.21875" customWidth="1"/>
    <col min="58" max="61" width="2" customWidth="1"/>
    <col min="62" max="62" width="3.77734375" customWidth="1"/>
    <col min="63" max="63" width="2.88671875" customWidth="1"/>
    <col min="64" max="64" width="2.109375" customWidth="1"/>
    <col min="65" max="65" width="3" customWidth="1"/>
  </cols>
  <sheetData>
    <row r="1" spans="1:65" ht="30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5" t="s">
        <v>1</v>
      </c>
      <c r="K1" s="6"/>
      <c r="L1" s="6"/>
      <c r="M1" s="6"/>
      <c r="N1" s="6"/>
      <c r="O1" s="6"/>
      <c r="P1" s="6"/>
      <c r="Q1" s="6"/>
      <c r="R1" s="6"/>
      <c r="S1" s="7"/>
      <c r="T1" s="8" t="s">
        <v>2</v>
      </c>
      <c r="U1" s="8"/>
      <c r="V1" s="8"/>
      <c r="AU1" t="s">
        <v>3</v>
      </c>
      <c r="AX1">
        <v>2</v>
      </c>
      <c r="AY1">
        <v>0</v>
      </c>
      <c r="AZ1" s="9">
        <v>2</v>
      </c>
      <c r="BA1" s="10">
        <v>3</v>
      </c>
      <c r="BB1" t="s">
        <v>4</v>
      </c>
      <c r="BC1" s="9">
        <v>1</v>
      </c>
      <c r="BD1" s="10">
        <v>0</v>
      </c>
      <c r="BE1" t="s">
        <v>5</v>
      </c>
      <c r="BF1" s="9">
        <v>3</v>
      </c>
      <c r="BG1" s="10">
        <v>1</v>
      </c>
      <c r="BH1" t="s">
        <v>6</v>
      </c>
      <c r="BM1" s="11"/>
    </row>
    <row r="2" spans="1:65" ht="12.95" customHeight="1">
      <c r="A2" s="1"/>
      <c r="B2" s="2"/>
      <c r="C2" s="2"/>
      <c r="D2" s="2"/>
      <c r="E2" s="3"/>
      <c r="F2" s="4"/>
      <c r="G2" s="4"/>
      <c r="H2" s="4"/>
      <c r="I2" s="4"/>
      <c r="J2" s="4"/>
      <c r="K2" s="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AC2" s="13" t="s">
        <v>7</v>
      </c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BM2" s="11"/>
    </row>
    <row r="3" spans="1:65" ht="28.35" customHeight="1">
      <c r="A3" s="14"/>
      <c r="B3" s="14"/>
      <c r="C3" s="14"/>
      <c r="D3" s="14"/>
      <c r="E3" s="14"/>
      <c r="F3" s="14"/>
      <c r="G3" s="15" t="s">
        <v>8</v>
      </c>
      <c r="H3" s="15"/>
      <c r="I3" s="15"/>
      <c r="J3" s="15"/>
      <c r="K3" s="15"/>
      <c r="L3" s="15"/>
      <c r="M3" s="14"/>
      <c r="N3" s="14"/>
      <c r="O3" s="14"/>
      <c r="P3" s="16" t="s">
        <v>9</v>
      </c>
      <c r="Q3" s="17"/>
      <c r="R3" s="17"/>
      <c r="S3" s="17"/>
      <c r="T3" s="17"/>
      <c r="U3" s="17"/>
      <c r="V3" s="17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1"/>
    </row>
    <row r="4" spans="1:65" ht="15.6" customHeight="1">
      <c r="A4" s="18"/>
      <c r="B4" s="19"/>
      <c r="C4" s="19"/>
      <c r="D4" s="20"/>
      <c r="E4" s="20"/>
      <c r="F4" s="20" t="s">
        <v>10</v>
      </c>
      <c r="G4" s="20"/>
      <c r="H4" s="20"/>
      <c r="I4" s="20"/>
      <c r="J4" s="20"/>
      <c r="K4" s="20"/>
      <c r="L4" s="20"/>
      <c r="M4" s="20"/>
      <c r="N4" s="19"/>
      <c r="O4" s="19"/>
      <c r="P4" s="20" t="s">
        <v>11</v>
      </c>
      <c r="Q4" s="19"/>
      <c r="R4" s="19"/>
      <c r="T4" s="19"/>
      <c r="U4" s="19"/>
      <c r="V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1"/>
    </row>
    <row r="5" spans="1:65" ht="15.6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1"/>
    </row>
    <row r="6" spans="1:65" ht="15.6" customHeight="1">
      <c r="B6" s="21" t="s">
        <v>12</v>
      </c>
      <c r="C6" s="22"/>
      <c r="D6" s="22"/>
      <c r="E6" s="23"/>
      <c r="F6" s="24">
        <v>10</v>
      </c>
      <c r="G6" s="25"/>
      <c r="H6" s="25"/>
      <c r="I6" s="25"/>
      <c r="J6" s="26" t="s">
        <v>5</v>
      </c>
      <c r="K6" s="26"/>
      <c r="L6" s="25">
        <v>31</v>
      </c>
      <c r="M6" s="25"/>
      <c r="N6" s="25"/>
      <c r="O6" s="25"/>
      <c r="P6" s="26" t="s">
        <v>6</v>
      </c>
      <c r="Q6" s="26"/>
      <c r="R6" s="27" t="s">
        <v>13</v>
      </c>
      <c r="S6" s="28"/>
      <c r="T6" s="28"/>
      <c r="U6" s="28"/>
      <c r="V6" s="29"/>
      <c r="W6" s="24">
        <v>1</v>
      </c>
      <c r="X6" s="25"/>
      <c r="Y6" s="25"/>
      <c r="Z6" s="25"/>
      <c r="AA6" s="25"/>
      <c r="AB6" s="25"/>
      <c r="AC6" s="25"/>
      <c r="AD6" s="26" t="s">
        <v>14</v>
      </c>
      <c r="AE6" s="30"/>
      <c r="AJ6" s="31" t="s">
        <v>15</v>
      </c>
      <c r="AK6" s="32"/>
      <c r="AL6" s="32"/>
      <c r="AM6" s="33"/>
      <c r="AN6" s="34" t="s">
        <v>16</v>
      </c>
      <c r="AO6" s="35"/>
      <c r="AP6" s="35"/>
      <c r="AQ6" s="35"/>
      <c r="AR6" s="35"/>
      <c r="AS6" s="35"/>
      <c r="AT6" s="35"/>
      <c r="AU6" s="35"/>
      <c r="AV6" s="35"/>
      <c r="AW6" s="36"/>
      <c r="AX6" s="37" t="s">
        <v>17</v>
      </c>
      <c r="AY6" s="38"/>
      <c r="AZ6" s="38"/>
      <c r="BA6" s="39"/>
      <c r="BB6" s="40"/>
      <c r="BC6" s="41"/>
      <c r="BD6" s="41"/>
      <c r="BE6" s="42"/>
      <c r="BF6" s="43"/>
      <c r="BG6" s="41"/>
      <c r="BH6" s="41"/>
      <c r="BI6" s="42"/>
      <c r="BJ6" s="43"/>
      <c r="BK6" s="44"/>
      <c r="BM6" s="11"/>
    </row>
    <row r="7" spans="1:65" ht="15.6" customHeight="1">
      <c r="B7" s="45"/>
      <c r="C7" s="46"/>
      <c r="D7" s="46"/>
      <c r="E7" s="47"/>
      <c r="F7" s="48"/>
      <c r="G7" s="49"/>
      <c r="H7" s="49"/>
      <c r="I7" s="49"/>
      <c r="J7" s="50"/>
      <c r="K7" s="50"/>
      <c r="L7" s="49"/>
      <c r="M7" s="49"/>
      <c r="N7" s="49"/>
      <c r="O7" s="49"/>
      <c r="P7" s="50"/>
      <c r="Q7" s="50"/>
      <c r="R7" s="51"/>
      <c r="S7" s="52"/>
      <c r="T7" s="52"/>
      <c r="U7" s="52"/>
      <c r="V7" s="53"/>
      <c r="W7" s="48"/>
      <c r="X7" s="49"/>
      <c r="Y7" s="49"/>
      <c r="Z7" s="49"/>
      <c r="AA7" s="49"/>
      <c r="AB7" s="49"/>
      <c r="AC7" s="49"/>
      <c r="AD7" s="50"/>
      <c r="AE7" s="54"/>
      <c r="AJ7" s="55"/>
      <c r="AK7" s="56"/>
      <c r="AL7" s="56"/>
      <c r="AM7" s="57"/>
      <c r="AN7" s="58"/>
      <c r="AO7" s="59"/>
      <c r="AP7" s="59"/>
      <c r="AQ7" s="59"/>
      <c r="AR7" s="59"/>
      <c r="AS7" s="59"/>
      <c r="AT7" s="59"/>
      <c r="AU7" s="59"/>
      <c r="AV7" s="59"/>
      <c r="AW7" s="60"/>
      <c r="AX7" s="61"/>
      <c r="AY7" s="62"/>
      <c r="AZ7" s="62"/>
      <c r="BA7" s="63"/>
      <c r="BB7" s="64"/>
      <c r="BC7" s="65"/>
      <c r="BD7" s="65"/>
      <c r="BE7" s="66"/>
      <c r="BF7" s="67"/>
      <c r="BG7" s="65"/>
      <c r="BH7" s="65"/>
      <c r="BI7" s="66"/>
      <c r="BJ7" s="67"/>
      <c r="BK7" s="68"/>
      <c r="BM7" s="11"/>
    </row>
    <row r="8" spans="1:65" ht="15.6" customHeight="1">
      <c r="B8" s="69"/>
      <c r="C8" s="69"/>
      <c r="D8" s="69"/>
      <c r="E8" s="69"/>
      <c r="F8" s="70"/>
      <c r="G8" s="70"/>
      <c r="H8" s="70"/>
      <c r="I8" s="70"/>
      <c r="J8" s="70"/>
      <c r="K8" s="70"/>
      <c r="L8" s="71"/>
      <c r="M8" s="72"/>
      <c r="N8" s="72"/>
      <c r="O8" s="72"/>
      <c r="P8" s="72"/>
      <c r="Q8" s="72"/>
      <c r="R8" s="72"/>
      <c r="AJ8" s="73" t="s">
        <v>18</v>
      </c>
      <c r="AK8" s="74"/>
      <c r="AL8" s="74"/>
      <c r="AM8" s="75"/>
      <c r="AN8" s="76" t="s">
        <v>19</v>
      </c>
      <c r="AO8" s="77"/>
      <c r="AP8" s="78" t="s">
        <v>20</v>
      </c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9"/>
      <c r="BM8" s="11"/>
    </row>
    <row r="9" spans="1:65" ht="15.6" customHeight="1">
      <c r="B9" s="69"/>
      <c r="C9" s="69"/>
      <c r="D9" s="69"/>
      <c r="E9" s="69"/>
      <c r="F9" s="70"/>
      <c r="G9" s="70"/>
      <c r="H9" s="70"/>
      <c r="I9" s="70"/>
      <c r="J9" s="70"/>
      <c r="K9" s="70"/>
      <c r="L9" s="71"/>
      <c r="M9" s="72"/>
      <c r="N9" s="72"/>
      <c r="O9" s="72"/>
      <c r="P9" s="72"/>
      <c r="Q9" s="72"/>
      <c r="R9" s="72"/>
      <c r="AJ9" s="80"/>
      <c r="AK9" s="81"/>
      <c r="AL9" s="81"/>
      <c r="AM9" s="82"/>
      <c r="AN9" s="83"/>
      <c r="AO9" s="84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6"/>
      <c r="BM9" s="11"/>
    </row>
    <row r="10" spans="1:65" ht="15.6" customHeight="1">
      <c r="B10" s="87" t="s">
        <v>21</v>
      </c>
      <c r="C10" s="88"/>
      <c r="D10" s="88"/>
      <c r="E10" s="88"/>
      <c r="F10" s="88"/>
      <c r="G10" s="88"/>
      <c r="H10" s="88"/>
      <c r="I10" s="89"/>
      <c r="J10" s="90">
        <v>10000</v>
      </c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2"/>
      <c r="AJ10" s="93" t="s">
        <v>22</v>
      </c>
      <c r="AK10" s="32"/>
      <c r="AL10" s="32"/>
      <c r="AM10" s="33"/>
      <c r="AN10" s="94" t="s">
        <v>23</v>
      </c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6"/>
      <c r="BM10" s="11"/>
    </row>
    <row r="11" spans="1:65" ht="15.6" customHeight="1">
      <c r="B11" s="97"/>
      <c r="C11" s="98"/>
      <c r="D11" s="98"/>
      <c r="E11" s="98"/>
      <c r="F11" s="98"/>
      <c r="G11" s="98"/>
      <c r="H11" s="98"/>
      <c r="I11" s="99"/>
      <c r="J11" s="100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  <c r="AJ11" s="103"/>
      <c r="AK11" s="104"/>
      <c r="AL11" s="104"/>
      <c r="AM11" s="105"/>
      <c r="AN11" s="106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8"/>
      <c r="BM11" s="11"/>
    </row>
    <row r="12" spans="1:65" ht="15.6" customHeight="1">
      <c r="B12" s="87" t="s">
        <v>24</v>
      </c>
      <c r="C12" s="88"/>
      <c r="D12" s="88"/>
      <c r="E12" s="88"/>
      <c r="F12" s="88"/>
      <c r="G12" s="88"/>
      <c r="H12" s="88"/>
      <c r="I12" s="89"/>
      <c r="J12" s="109">
        <v>1000</v>
      </c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1"/>
      <c r="AJ12" s="55" t="s">
        <v>25</v>
      </c>
      <c r="AK12" s="56"/>
      <c r="AL12" s="56"/>
      <c r="AM12" s="57"/>
      <c r="AN12" s="112" t="s">
        <v>26</v>
      </c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4" t="s">
        <v>27</v>
      </c>
      <c r="BJ12" s="115"/>
      <c r="BK12" s="116"/>
      <c r="BM12" s="11"/>
    </row>
    <row r="13" spans="1:65" ht="15.6" customHeight="1">
      <c r="B13" s="97"/>
      <c r="C13" s="98"/>
      <c r="D13" s="98"/>
      <c r="E13" s="98"/>
      <c r="F13" s="98"/>
      <c r="G13" s="98"/>
      <c r="H13" s="98"/>
      <c r="I13" s="99"/>
      <c r="J13" s="117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9"/>
      <c r="AJ13" s="93"/>
      <c r="AK13" s="32"/>
      <c r="AL13" s="32"/>
      <c r="AM13" s="33"/>
      <c r="AN13" s="106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20"/>
      <c r="BJ13" s="120"/>
      <c r="BK13" s="121"/>
      <c r="BM13" s="11"/>
    </row>
    <row r="14" spans="1:65" ht="15.6" customHeight="1">
      <c r="B14" s="87" t="s">
        <v>28</v>
      </c>
      <c r="C14" s="88"/>
      <c r="D14" s="88"/>
      <c r="E14" s="88"/>
      <c r="F14" s="88"/>
      <c r="G14" s="88"/>
      <c r="H14" s="88"/>
      <c r="I14" s="89"/>
      <c r="J14" s="109">
        <v>9000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1"/>
      <c r="AJ14" s="122" t="s">
        <v>29</v>
      </c>
      <c r="AK14" s="123"/>
      <c r="AL14" s="123"/>
      <c r="AM14" s="124"/>
      <c r="AN14" s="125" t="s">
        <v>30</v>
      </c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7"/>
      <c r="BM14" s="11"/>
    </row>
    <row r="15" spans="1:65" ht="15.6" customHeight="1" thickBot="1">
      <c r="B15" s="128"/>
      <c r="C15" s="129"/>
      <c r="D15" s="129"/>
      <c r="E15" s="129"/>
      <c r="F15" s="129"/>
      <c r="G15" s="129"/>
      <c r="H15" s="129"/>
      <c r="I15" s="130"/>
      <c r="J15" s="131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3"/>
      <c r="AJ15" s="134"/>
      <c r="AK15" s="135"/>
      <c r="AL15" s="135"/>
      <c r="AM15" s="136"/>
      <c r="AN15" s="137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9"/>
      <c r="BM15" s="11"/>
    </row>
    <row r="16" spans="1:65" ht="15.6" customHeight="1">
      <c r="A16" s="140" t="s">
        <v>31</v>
      </c>
      <c r="B16" s="141"/>
      <c r="C16" s="142"/>
      <c r="D16" s="142"/>
      <c r="E16" s="143"/>
      <c r="F16" s="144" t="s">
        <v>32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5"/>
      <c r="R16" s="146" t="s">
        <v>33</v>
      </c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7"/>
      <c r="AJ16" s="134"/>
      <c r="AK16" s="135"/>
      <c r="AL16" s="135"/>
      <c r="AM16" s="136"/>
      <c r="AN16" s="137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9"/>
      <c r="BM16" s="11"/>
    </row>
    <row r="17" spans="1:65" ht="15.6" customHeight="1">
      <c r="A17" s="148"/>
      <c r="B17" s="149"/>
      <c r="C17" s="150"/>
      <c r="D17" s="150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5"/>
      <c r="AJ17" s="55"/>
      <c r="AK17" s="56"/>
      <c r="AL17" s="56"/>
      <c r="AM17" s="57"/>
      <c r="AN17" s="156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8"/>
      <c r="BM17" s="11"/>
    </row>
    <row r="18" spans="1:65" ht="15.6" customHeight="1">
      <c r="A18" s="148"/>
      <c r="B18" s="159" t="s">
        <v>34</v>
      </c>
      <c r="C18" s="160"/>
      <c r="D18" s="160"/>
      <c r="E18" s="161"/>
      <c r="F18" s="162">
        <v>603000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4"/>
      <c r="R18" s="162">
        <f>F18*0.1</f>
        <v>60300</v>
      </c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5"/>
      <c r="AJ18" s="166" t="s">
        <v>35</v>
      </c>
      <c r="AK18" s="167"/>
      <c r="AL18" s="167"/>
      <c r="AM18" s="168"/>
      <c r="AN18" s="169" t="s">
        <v>36</v>
      </c>
      <c r="AO18" s="170"/>
      <c r="AP18" s="170"/>
      <c r="AQ18" s="170"/>
      <c r="AR18" s="170"/>
      <c r="AS18" s="170"/>
      <c r="AT18" s="170"/>
      <c r="AU18" s="170"/>
      <c r="AV18" s="170"/>
      <c r="AW18" s="171"/>
      <c r="AX18" s="166" t="s">
        <v>37</v>
      </c>
      <c r="AY18" s="167"/>
      <c r="AZ18" s="167"/>
      <c r="BA18" s="168"/>
      <c r="BB18" s="169" t="s">
        <v>36</v>
      </c>
      <c r="BC18" s="170"/>
      <c r="BD18" s="170"/>
      <c r="BE18" s="170"/>
      <c r="BF18" s="170"/>
      <c r="BG18" s="170"/>
      <c r="BH18" s="170"/>
      <c r="BI18" s="170"/>
      <c r="BJ18" s="170"/>
      <c r="BK18" s="171"/>
      <c r="BM18" s="11"/>
    </row>
    <row r="19" spans="1:65" ht="15.6" customHeight="1">
      <c r="A19" s="148"/>
      <c r="B19" s="172"/>
      <c r="C19" s="173"/>
      <c r="D19" s="173"/>
      <c r="E19" s="174"/>
      <c r="F19" s="162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4"/>
      <c r="R19" s="162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5"/>
      <c r="AJ19" s="175"/>
      <c r="AK19" s="176"/>
      <c r="AL19" s="176"/>
      <c r="AM19" s="177"/>
      <c r="AN19" s="178"/>
      <c r="AO19" s="179"/>
      <c r="AP19" s="179"/>
      <c r="AQ19" s="179"/>
      <c r="AR19" s="179"/>
      <c r="AS19" s="179"/>
      <c r="AT19" s="179"/>
      <c r="AU19" s="179"/>
      <c r="AV19" s="179"/>
      <c r="AW19" s="180"/>
      <c r="AX19" s="175"/>
      <c r="AY19" s="176"/>
      <c r="AZ19" s="176"/>
      <c r="BA19" s="177"/>
      <c r="BB19" s="178"/>
      <c r="BC19" s="179"/>
      <c r="BD19" s="179"/>
      <c r="BE19" s="179"/>
      <c r="BF19" s="179"/>
      <c r="BG19" s="179"/>
      <c r="BH19" s="179"/>
      <c r="BI19" s="179"/>
      <c r="BJ19" s="179"/>
      <c r="BK19" s="180"/>
      <c r="BM19" s="11"/>
    </row>
    <row r="20" spans="1:65" ht="15.6" customHeight="1">
      <c r="A20" s="148"/>
      <c r="B20" s="172"/>
      <c r="C20" s="173"/>
      <c r="D20" s="173"/>
      <c r="E20" s="174"/>
      <c r="F20" s="181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3"/>
      <c r="R20" s="181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4"/>
      <c r="AJ20" s="185"/>
      <c r="AK20" s="186"/>
      <c r="AL20" s="186"/>
      <c r="AM20" s="186"/>
      <c r="AN20" s="187"/>
      <c r="AO20" s="187"/>
      <c r="AP20" s="187"/>
      <c r="AQ20" s="187"/>
      <c r="AR20" s="187"/>
      <c r="AS20" s="187"/>
      <c r="AT20" s="188"/>
      <c r="AU20" s="189" t="s">
        <v>38</v>
      </c>
      <c r="AV20" s="189"/>
      <c r="AW20" s="189"/>
      <c r="AX20" s="189"/>
      <c r="AY20" s="189"/>
      <c r="AZ20" s="189"/>
      <c r="BA20" s="189"/>
      <c r="BB20" s="188"/>
      <c r="BC20" s="187"/>
      <c r="BD20" s="187"/>
      <c r="BE20" s="187"/>
      <c r="BF20" s="187"/>
      <c r="BG20" s="187"/>
      <c r="BH20" s="187"/>
      <c r="BI20" s="187"/>
      <c r="BJ20" s="187"/>
      <c r="BK20" s="190"/>
      <c r="BM20" s="11"/>
    </row>
    <row r="21" spans="1:65" ht="15.6" customHeight="1">
      <c r="A21" s="148"/>
      <c r="B21" s="159" t="s">
        <v>39</v>
      </c>
      <c r="C21" s="160"/>
      <c r="D21" s="160"/>
      <c r="E21" s="161"/>
      <c r="F21" s="162">
        <v>2000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4"/>
      <c r="R21" s="162">
        <f>F21*0.08</f>
        <v>160</v>
      </c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5"/>
      <c r="AJ21" s="191" t="s">
        <v>40</v>
      </c>
      <c r="AK21" s="192"/>
      <c r="AL21" s="192"/>
      <c r="AM21" s="193"/>
      <c r="AN21" s="194" t="s">
        <v>41</v>
      </c>
      <c r="AO21" s="194"/>
      <c r="AP21" s="194"/>
      <c r="AQ21" s="194"/>
      <c r="AR21" s="194"/>
      <c r="AS21" s="194"/>
      <c r="AT21" s="194"/>
      <c r="AU21" s="194"/>
      <c r="AV21" s="194"/>
      <c r="AW21" s="194"/>
      <c r="AX21" s="195" t="s">
        <v>42</v>
      </c>
      <c r="AY21" s="195"/>
      <c r="AZ21" s="195"/>
      <c r="BA21" s="195"/>
      <c r="BB21" s="194" t="s">
        <v>43</v>
      </c>
      <c r="BC21" s="194"/>
      <c r="BD21" s="194"/>
      <c r="BE21" s="194"/>
      <c r="BF21" s="194"/>
      <c r="BG21" s="194"/>
      <c r="BH21" s="194"/>
      <c r="BI21" s="194"/>
      <c r="BJ21" s="194"/>
      <c r="BK21" s="194"/>
      <c r="BM21" s="11"/>
    </row>
    <row r="22" spans="1:65" ht="15.6" customHeight="1">
      <c r="A22" s="148"/>
      <c r="B22" s="172"/>
      <c r="C22" s="173"/>
      <c r="D22" s="173"/>
      <c r="E22" s="174"/>
      <c r="F22" s="162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5"/>
      <c r="AJ22" s="191"/>
      <c r="AK22" s="192"/>
      <c r="AL22" s="192"/>
      <c r="AM22" s="193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5"/>
      <c r="AY22" s="195"/>
      <c r="AZ22" s="195"/>
      <c r="BA22" s="195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M22" s="11"/>
    </row>
    <row r="23" spans="1:65" ht="15.6" customHeight="1">
      <c r="A23" s="148"/>
      <c r="B23" s="196"/>
      <c r="C23" s="197"/>
      <c r="D23" s="197"/>
      <c r="E23" s="198"/>
      <c r="F23" s="18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3"/>
      <c r="R23" s="181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4"/>
      <c r="AJ23" s="191" t="s">
        <v>44</v>
      </c>
      <c r="AK23" s="192"/>
      <c r="AL23" s="192"/>
      <c r="AM23" s="193"/>
      <c r="AN23" s="194" t="s">
        <v>45</v>
      </c>
      <c r="AO23" s="194"/>
      <c r="AP23" s="194"/>
      <c r="AQ23" s="194"/>
      <c r="AR23" s="194"/>
      <c r="AS23" s="194"/>
      <c r="AT23" s="194"/>
      <c r="AU23" s="194"/>
      <c r="AV23" s="194"/>
      <c r="AW23" s="194"/>
      <c r="AX23" s="199" t="s">
        <v>46</v>
      </c>
      <c r="AY23" s="195"/>
      <c r="AZ23" s="195"/>
      <c r="BA23" s="195"/>
      <c r="BB23" s="194" t="s">
        <v>47</v>
      </c>
      <c r="BC23" s="194"/>
      <c r="BD23" s="194"/>
      <c r="BE23" s="194"/>
      <c r="BF23" s="194"/>
      <c r="BG23" s="194"/>
      <c r="BH23" s="194"/>
      <c r="BI23" s="194"/>
      <c r="BJ23" s="194"/>
      <c r="BK23" s="194"/>
      <c r="BM23" s="11"/>
    </row>
    <row r="24" spans="1:65" ht="15.6" customHeight="1">
      <c r="A24" s="148"/>
      <c r="B24" s="159" t="s">
        <v>48</v>
      </c>
      <c r="C24" s="160"/>
      <c r="D24" s="160"/>
      <c r="E24" s="161"/>
      <c r="F24" s="200">
        <v>0</v>
      </c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4"/>
      <c r="AJ24" s="191"/>
      <c r="AK24" s="192"/>
      <c r="AL24" s="192"/>
      <c r="AM24" s="193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5"/>
      <c r="AY24" s="195"/>
      <c r="AZ24" s="195"/>
      <c r="BA24" s="195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M24" s="11"/>
    </row>
    <row r="25" spans="1:65" ht="15.6" customHeight="1">
      <c r="A25" s="148"/>
      <c r="B25" s="172"/>
      <c r="C25" s="173"/>
      <c r="D25" s="173"/>
      <c r="E25" s="174"/>
      <c r="F25" s="162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205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7"/>
      <c r="AJ25" s="191" t="s">
        <v>49</v>
      </c>
      <c r="AK25" s="192"/>
      <c r="AL25" s="192"/>
      <c r="AM25" s="193"/>
      <c r="AN25" s="194" t="s">
        <v>50</v>
      </c>
      <c r="AO25" s="194"/>
      <c r="AP25" s="194"/>
      <c r="AQ25" s="194"/>
      <c r="AR25" s="194"/>
      <c r="AS25" s="194"/>
      <c r="AT25" s="194"/>
      <c r="AU25" s="194"/>
      <c r="AV25" s="194"/>
      <c r="AW25" s="194"/>
      <c r="AX25" s="195" t="s">
        <v>51</v>
      </c>
      <c r="AY25" s="195"/>
      <c r="AZ25" s="195"/>
      <c r="BA25" s="195"/>
      <c r="BB25" s="194" t="s">
        <v>52</v>
      </c>
      <c r="BC25" s="194"/>
      <c r="BD25" s="194"/>
      <c r="BE25" s="194"/>
      <c r="BF25" s="194"/>
      <c r="BG25" s="194"/>
      <c r="BH25" s="194"/>
      <c r="BI25" s="194"/>
      <c r="BJ25" s="194"/>
      <c r="BK25" s="194"/>
      <c r="BM25" s="11"/>
    </row>
    <row r="26" spans="1:65" ht="15.6" customHeight="1" thickBot="1">
      <c r="A26" s="148"/>
      <c r="B26" s="172"/>
      <c r="C26" s="173"/>
      <c r="D26" s="173"/>
      <c r="E26" s="174"/>
      <c r="F26" s="162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208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10"/>
      <c r="AJ26" s="191"/>
      <c r="AK26" s="192"/>
      <c r="AL26" s="192"/>
      <c r="AM26" s="193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5"/>
      <c r="AY26" s="195"/>
      <c r="AZ26" s="195"/>
      <c r="BA26" s="195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M26" s="11"/>
    </row>
    <row r="27" spans="1:65" ht="15.6" customHeight="1" thickTop="1">
      <c r="A27" s="148"/>
      <c r="B27" s="211" t="s">
        <v>53</v>
      </c>
      <c r="C27" s="212"/>
      <c r="D27" s="212"/>
      <c r="E27" s="213"/>
      <c r="F27" s="214">
        <f>SUM(F18:Q26)</f>
        <v>605000</v>
      </c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6"/>
      <c r="R27" s="214">
        <f>SUM(R18:AE26)</f>
        <v>60460</v>
      </c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7"/>
      <c r="AJ27" s="191" t="s">
        <v>54</v>
      </c>
      <c r="AK27" s="192"/>
      <c r="AL27" s="192"/>
      <c r="AM27" s="193"/>
      <c r="AN27" s="218" t="s">
        <v>55</v>
      </c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20"/>
      <c r="BM27" s="11"/>
    </row>
    <row r="28" spans="1:65" ht="15.6" customHeight="1">
      <c r="A28" s="148"/>
      <c r="B28" s="172"/>
      <c r="C28" s="173"/>
      <c r="D28" s="173"/>
      <c r="E28" s="174"/>
      <c r="F28" s="162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4"/>
      <c r="R28" s="162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5"/>
      <c r="AJ28" s="191"/>
      <c r="AK28" s="192"/>
      <c r="AL28" s="192"/>
      <c r="AM28" s="193"/>
      <c r="AN28" s="221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3"/>
      <c r="BM28" s="11"/>
    </row>
    <row r="29" spans="1:65" ht="15.6" customHeight="1" thickBot="1">
      <c r="A29" s="148"/>
      <c r="B29" s="224"/>
      <c r="C29" s="225"/>
      <c r="D29" s="225"/>
      <c r="E29" s="226"/>
      <c r="F29" s="227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9"/>
      <c r="R29" s="227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30"/>
      <c r="AJ29" s="231"/>
      <c r="AK29" s="232"/>
      <c r="AL29" s="232"/>
      <c r="AM29" s="232"/>
      <c r="AN29" s="233"/>
      <c r="AO29" s="233"/>
      <c r="AP29" s="233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M29" s="11"/>
    </row>
    <row r="30" spans="1:65" ht="15.6" customHeight="1">
      <c r="A30" s="148"/>
      <c r="B30" s="234" t="s">
        <v>56</v>
      </c>
      <c r="C30" s="235"/>
      <c r="D30" s="235"/>
      <c r="E30" s="236"/>
      <c r="F30" s="237">
        <f>F27+R27</f>
        <v>665460</v>
      </c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9"/>
      <c r="BL30" s="240"/>
      <c r="BM30" s="11"/>
    </row>
    <row r="31" spans="1:65" ht="15.6" customHeight="1">
      <c r="A31" s="148"/>
      <c r="B31" s="241"/>
      <c r="C31" s="242"/>
      <c r="D31" s="242"/>
      <c r="E31" s="243"/>
      <c r="F31" s="244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6"/>
      <c r="AI31" s="247"/>
      <c r="AJ31" s="247" t="s">
        <v>57</v>
      </c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0"/>
      <c r="BM31" s="11"/>
    </row>
    <row r="32" spans="1:65" ht="15.6" customHeight="1" thickBot="1">
      <c r="A32" s="248"/>
      <c r="B32" s="249"/>
      <c r="C32" s="250"/>
      <c r="D32" s="250"/>
      <c r="E32" s="251"/>
      <c r="F32" s="252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4"/>
      <c r="AI32" s="240" t="s">
        <v>58</v>
      </c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0"/>
      <c r="BM32" s="11"/>
    </row>
    <row r="33" spans="1:65" ht="15.6" customHeight="1">
      <c r="B33" s="255" t="s">
        <v>59</v>
      </c>
      <c r="C33" s="256"/>
      <c r="D33" s="256"/>
      <c r="E33" s="256"/>
      <c r="F33" s="256"/>
      <c r="G33" s="256"/>
      <c r="H33" s="256"/>
      <c r="I33" s="256"/>
      <c r="J33" s="257"/>
      <c r="K33" s="258">
        <f>J14+F30</f>
        <v>674460</v>
      </c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60"/>
      <c r="AI33" s="240" t="s">
        <v>60</v>
      </c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0"/>
      <c r="BM33" s="11"/>
    </row>
    <row r="34" spans="1:65" ht="15.6" customHeight="1">
      <c r="B34" s="261"/>
      <c r="C34" s="262"/>
      <c r="D34" s="262"/>
      <c r="E34" s="262"/>
      <c r="F34" s="262"/>
      <c r="G34" s="262"/>
      <c r="H34" s="262"/>
      <c r="I34" s="262"/>
      <c r="J34" s="263"/>
      <c r="K34" s="264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6"/>
      <c r="AI34" s="267" t="s">
        <v>61</v>
      </c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47"/>
      <c r="BL34" s="240"/>
      <c r="BM34" s="11"/>
    </row>
    <row r="35" spans="1:65" ht="15.6" customHeight="1">
      <c r="B35" s="268"/>
      <c r="C35" s="268"/>
      <c r="D35" s="268"/>
      <c r="E35" s="268"/>
      <c r="F35" s="268"/>
      <c r="G35" s="268"/>
      <c r="H35" s="268"/>
      <c r="I35" s="268"/>
      <c r="J35" s="268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I35" s="247"/>
      <c r="AJ35" s="270" t="s">
        <v>62</v>
      </c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0"/>
      <c r="BM35" s="11"/>
    </row>
    <row r="36" spans="1:65" ht="15.6" customHeight="1"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2"/>
      <c r="AG36" s="272"/>
      <c r="AH36" s="272"/>
      <c r="AI36" s="240"/>
      <c r="AJ36" s="273" t="s">
        <v>63</v>
      </c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11"/>
    </row>
    <row r="37" spans="1:65" ht="21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274"/>
      <c r="AC37" s="11"/>
      <c r="AD37" s="11"/>
      <c r="AE37" s="11"/>
      <c r="AF37" s="274"/>
      <c r="AG37" s="274"/>
      <c r="AH37" s="274"/>
      <c r="AI37" s="275"/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75"/>
      <c r="AU37" s="275"/>
      <c r="AV37" s="275"/>
      <c r="AW37" s="275"/>
      <c r="AX37" s="275"/>
      <c r="AY37" s="275"/>
      <c r="AZ37" s="276"/>
      <c r="BA37" s="276"/>
      <c r="BB37" s="276"/>
      <c r="BC37" s="11"/>
      <c r="BD37" s="11"/>
      <c r="BE37" s="11"/>
      <c r="BF37" s="11"/>
      <c r="BG37" s="11"/>
      <c r="BH37" s="11"/>
      <c r="BI37" s="11"/>
      <c r="BJ37" s="11"/>
      <c r="BK37" s="11"/>
      <c r="BL37" s="277"/>
      <c r="BM37" s="11"/>
    </row>
  </sheetData>
  <mergeCells count="72">
    <mergeCell ref="B30:E32"/>
    <mergeCell ref="F30:AE32"/>
    <mergeCell ref="B33:J34"/>
    <mergeCell ref="K33:AE34"/>
    <mergeCell ref="AI34:BJ34"/>
    <mergeCell ref="AJ25:AM26"/>
    <mergeCell ref="AN25:AW26"/>
    <mergeCell ref="AX25:BA26"/>
    <mergeCell ref="BB25:BK26"/>
    <mergeCell ref="B27:E29"/>
    <mergeCell ref="F27:Q29"/>
    <mergeCell ref="R27:AE29"/>
    <mergeCell ref="AJ27:AM28"/>
    <mergeCell ref="AN27:BK28"/>
    <mergeCell ref="AX21:BA22"/>
    <mergeCell ref="BB21:BK22"/>
    <mergeCell ref="AJ23:AM24"/>
    <mergeCell ref="AN23:AW24"/>
    <mergeCell ref="AX23:BA24"/>
    <mergeCell ref="BB23:BK24"/>
    <mergeCell ref="AJ18:AM19"/>
    <mergeCell ref="AN18:AW19"/>
    <mergeCell ref="AX18:BA19"/>
    <mergeCell ref="BB18:BK19"/>
    <mergeCell ref="AU20:BA20"/>
    <mergeCell ref="B21:E23"/>
    <mergeCell ref="F21:Q23"/>
    <mergeCell ref="R21:AE23"/>
    <mergeCell ref="AJ21:AM22"/>
    <mergeCell ref="AN21:AW22"/>
    <mergeCell ref="A16:A32"/>
    <mergeCell ref="B16:E17"/>
    <mergeCell ref="F16:Q17"/>
    <mergeCell ref="R16:AE17"/>
    <mergeCell ref="B18:E20"/>
    <mergeCell ref="F18:Q20"/>
    <mergeCell ref="R18:AE20"/>
    <mergeCell ref="B24:E26"/>
    <mergeCell ref="F24:Q26"/>
    <mergeCell ref="R24:AE26"/>
    <mergeCell ref="B12:I13"/>
    <mergeCell ref="J12:AE13"/>
    <mergeCell ref="AJ12:AM13"/>
    <mergeCell ref="AN12:BH13"/>
    <mergeCell ref="BI12:BK13"/>
    <mergeCell ref="B14:I15"/>
    <mergeCell ref="J14:AE15"/>
    <mergeCell ref="AJ14:AM17"/>
    <mergeCell ref="AN14:BK17"/>
    <mergeCell ref="AJ8:AM9"/>
    <mergeCell ref="AN8:AO9"/>
    <mergeCell ref="AP8:BK9"/>
    <mergeCell ref="B10:I11"/>
    <mergeCell ref="J10:AE11"/>
    <mergeCell ref="AJ10:AM11"/>
    <mergeCell ref="AN10:BK11"/>
    <mergeCell ref="R6:V7"/>
    <mergeCell ref="W6:AC7"/>
    <mergeCell ref="AD6:AE7"/>
    <mergeCell ref="AJ6:AM7"/>
    <mergeCell ref="AN6:AW7"/>
    <mergeCell ref="AX6:BA7"/>
    <mergeCell ref="J1:S1"/>
    <mergeCell ref="T1:V1"/>
    <mergeCell ref="AC2:AO3"/>
    <mergeCell ref="G3:L3"/>
    <mergeCell ref="P3:V3"/>
    <mergeCell ref="B6:E7"/>
    <mergeCell ref="F6:I7"/>
    <mergeCell ref="J6:K7"/>
    <mergeCell ref="L6:O7"/>
    <mergeCell ref="P6:Q7"/>
  </mergeCells>
  <phoneticPr fontId="4"/>
  <dataValidations count="1">
    <dataValidation imeMode="fullAlpha" allowBlank="1" showInputMessage="1" showErrorMessage="1" sqref="AP8:BK9" xr:uid="{EF81CC7F-B082-4F2B-B3C5-A3F7B12DF81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4AAE-B21A-4D2A-B496-BCED8B148C8C}">
  <sheetPr>
    <tabColor rgb="FFFFC000"/>
  </sheetPr>
  <dimension ref="A1:AF72"/>
  <sheetViews>
    <sheetView showGridLines="0" zoomScaleNormal="100" zoomScaleSheetLayoutView="85" workbookViewId="0">
      <selection activeCell="C9" sqref="C9:F9"/>
    </sheetView>
  </sheetViews>
  <sheetFormatPr defaultRowHeight="19.5"/>
  <cols>
    <col min="1" max="1" width="4.6640625" customWidth="1"/>
    <col min="2" max="2" width="4.77734375" customWidth="1"/>
    <col min="3" max="3" width="11.5546875" customWidth="1"/>
    <col min="4" max="4" width="4.33203125" customWidth="1"/>
    <col min="5" max="5" width="8.6640625" customWidth="1"/>
    <col min="6" max="6" width="8.109375" customWidth="1"/>
    <col min="7" max="7" width="10.21875" customWidth="1"/>
    <col min="8" max="9" width="4.6640625" customWidth="1"/>
    <col min="10" max="10" width="6.5546875" customWidth="1"/>
    <col min="11" max="11" width="4.5546875" style="430" customWidth="1"/>
    <col min="12" max="12" width="10.77734375" customWidth="1"/>
    <col min="13" max="13" width="5.44140625" customWidth="1"/>
    <col min="14" max="14" width="11.5546875" customWidth="1"/>
    <col min="15" max="15" width="3.33203125" customWidth="1"/>
    <col min="16" max="16" width="5.44140625" customWidth="1"/>
    <col min="17" max="17" width="2.33203125" customWidth="1"/>
    <col min="18" max="18" width="7.21875" customWidth="1"/>
    <col min="19" max="19" width="2.21875" customWidth="1"/>
    <col min="20" max="20" width="4.109375" style="285" customWidth="1"/>
    <col min="21" max="21" width="7.44140625" customWidth="1"/>
    <col min="22" max="22" width="5.77734375" customWidth="1"/>
    <col min="23" max="23" width="1.21875" customWidth="1"/>
    <col min="32" max="32" width="11" customWidth="1"/>
  </cols>
  <sheetData>
    <row r="1" spans="1:32" ht="27.75" customHeight="1">
      <c r="C1" t="s">
        <v>64</v>
      </c>
      <c r="E1" s="278" t="str">
        <f>【入力用】表紙!J1</f>
        <v>工事部</v>
      </c>
      <c r="F1" s="279"/>
      <c r="G1" t="s">
        <v>2</v>
      </c>
      <c r="I1" s="280" t="s">
        <v>65</v>
      </c>
      <c r="J1" s="280"/>
      <c r="K1" s="280"/>
      <c r="L1" s="280"/>
      <c r="M1" s="281"/>
      <c r="N1" s="69"/>
      <c r="O1" s="282" t="s">
        <v>66</v>
      </c>
      <c r="P1" s="282"/>
      <c r="Q1" s="283">
        <v>45230</v>
      </c>
      <c r="R1" s="283"/>
      <c r="S1" s="283"/>
      <c r="T1" s="283"/>
      <c r="U1" s="283"/>
      <c r="V1" s="284"/>
    </row>
    <row r="2" spans="1:32" ht="6.6" customHeight="1">
      <c r="E2" s="41"/>
      <c r="F2" s="41"/>
      <c r="H2" s="285"/>
      <c r="I2" s="281"/>
      <c r="J2" s="281"/>
      <c r="K2" s="286"/>
      <c r="L2" s="285"/>
      <c r="M2" s="281"/>
      <c r="N2" s="285"/>
      <c r="O2" s="281"/>
      <c r="P2" s="281"/>
      <c r="Q2" s="285"/>
      <c r="R2" s="285"/>
      <c r="S2" s="281"/>
      <c r="T2" s="281"/>
      <c r="U2" s="285"/>
      <c r="V2" s="284"/>
    </row>
    <row r="3" spans="1:32" ht="19.149999999999999" customHeight="1">
      <c r="J3" s="287"/>
      <c r="K3" s="288"/>
      <c r="L3" s="288"/>
      <c r="M3" s="287" t="s">
        <v>67</v>
      </c>
      <c r="N3" s="289" t="s">
        <v>68</v>
      </c>
      <c r="O3" s="290" t="s">
        <v>69</v>
      </c>
      <c r="P3" s="290"/>
      <c r="Q3" s="291" t="s">
        <v>70</v>
      </c>
      <c r="R3" s="292">
        <v>9999999999999</v>
      </c>
      <c r="S3" s="292"/>
      <c r="T3" s="292"/>
      <c r="U3" s="292"/>
      <c r="V3" s="284"/>
    </row>
    <row r="4" spans="1:32" ht="19.149999999999999" customHeight="1">
      <c r="C4" s="293"/>
      <c r="D4" s="294"/>
      <c r="E4" s="294"/>
      <c r="F4" s="294"/>
      <c r="G4" s="294"/>
      <c r="J4" s="295"/>
      <c r="K4" s="288"/>
      <c r="L4" s="288"/>
      <c r="M4" s="296" t="s">
        <v>22</v>
      </c>
      <c r="O4" s="288"/>
      <c r="Q4" s="288"/>
      <c r="R4" s="288"/>
      <c r="U4" s="288"/>
      <c r="V4" s="284"/>
    </row>
    <row r="5" spans="1:32" ht="19.149999999999999" customHeight="1">
      <c r="C5" s="297" t="s">
        <v>71</v>
      </c>
      <c r="D5" s="298" t="s">
        <v>72</v>
      </c>
      <c r="E5" s="299"/>
      <c r="F5" s="299"/>
      <c r="G5" s="300"/>
      <c r="J5" s="295"/>
      <c r="K5" s="288"/>
      <c r="L5" s="288"/>
      <c r="M5" s="296" t="s">
        <v>29</v>
      </c>
      <c r="O5" s="288"/>
      <c r="Q5" s="288"/>
      <c r="R5" s="288"/>
      <c r="U5" s="288"/>
      <c r="V5" s="284"/>
    </row>
    <row r="6" spans="1:32" ht="19.149999999999999" customHeight="1">
      <c r="C6" s="297" t="s">
        <v>73</v>
      </c>
      <c r="D6" s="301" t="s">
        <v>74</v>
      </c>
      <c r="E6" s="302"/>
      <c r="F6" s="303" t="s">
        <v>75</v>
      </c>
      <c r="G6" s="304" t="s">
        <v>76</v>
      </c>
      <c r="J6" s="295"/>
      <c r="K6" s="288"/>
      <c r="L6" s="288"/>
      <c r="M6" s="296" t="s">
        <v>77</v>
      </c>
      <c r="N6" s="288"/>
      <c r="O6" s="288"/>
      <c r="P6" s="296" t="s">
        <v>37</v>
      </c>
      <c r="Q6" s="305"/>
      <c r="R6" s="305"/>
      <c r="S6" s="305"/>
      <c r="T6" s="305"/>
      <c r="U6" s="288"/>
      <c r="V6" s="284"/>
    </row>
    <row r="7" spans="1:32" ht="12.6" customHeight="1">
      <c r="A7" s="291"/>
      <c r="B7" s="291"/>
      <c r="C7" s="306"/>
      <c r="D7" s="307"/>
      <c r="E7" s="307"/>
      <c r="F7" s="306"/>
      <c r="G7" s="308"/>
      <c r="J7" s="309"/>
      <c r="K7" s="309"/>
      <c r="L7" s="309"/>
      <c r="N7" s="309"/>
      <c r="Q7" s="309" t="s">
        <v>78</v>
      </c>
      <c r="R7" s="309"/>
      <c r="U7" s="309"/>
      <c r="V7" s="284"/>
      <c r="X7" s="310" t="s">
        <v>79</v>
      </c>
      <c r="Y7" s="311"/>
      <c r="Z7" s="312"/>
    </row>
    <row r="8" spans="1:32" s="322" customFormat="1" ht="30" customHeight="1">
      <c r="A8" s="278" t="s">
        <v>80</v>
      </c>
      <c r="B8" s="279"/>
      <c r="C8" s="278" t="s">
        <v>81</v>
      </c>
      <c r="D8" s="313"/>
      <c r="E8" s="313"/>
      <c r="F8" s="279"/>
      <c r="G8" s="314" t="s">
        <v>82</v>
      </c>
      <c r="H8" s="315"/>
      <c r="I8" s="316"/>
      <c r="J8" s="317" t="s">
        <v>83</v>
      </c>
      <c r="K8" s="318" t="s">
        <v>84</v>
      </c>
      <c r="L8" s="278" t="s">
        <v>85</v>
      </c>
      <c r="M8" s="279"/>
      <c r="N8" s="278" t="s">
        <v>86</v>
      </c>
      <c r="O8" s="313"/>
      <c r="P8" s="279"/>
      <c r="Q8" s="319" t="s">
        <v>87</v>
      </c>
      <c r="R8" s="320" t="s">
        <v>88</v>
      </c>
      <c r="S8" s="314" t="s">
        <v>89</v>
      </c>
      <c r="T8" s="315"/>
      <c r="U8" s="316"/>
      <c r="V8" s="321"/>
      <c r="X8" s="323"/>
      <c r="Y8" s="324"/>
      <c r="Z8" s="325"/>
    </row>
    <row r="9" spans="1:32" s="345" customFormat="1" ht="30" customHeight="1">
      <c r="A9" s="326">
        <v>45200</v>
      </c>
      <c r="B9" s="327">
        <v>45205</v>
      </c>
      <c r="C9" s="328" t="s">
        <v>90</v>
      </c>
      <c r="D9" s="329"/>
      <c r="E9" s="329"/>
      <c r="F9" s="330"/>
      <c r="G9" s="331" t="s">
        <v>91</v>
      </c>
      <c r="H9" s="332"/>
      <c r="I9" s="333"/>
      <c r="J9" s="334">
        <v>1</v>
      </c>
      <c r="K9" s="335" t="s">
        <v>92</v>
      </c>
      <c r="L9" s="336">
        <v>500000</v>
      </c>
      <c r="M9" s="337"/>
      <c r="N9" s="336">
        <f>J9*L9</f>
        <v>500000</v>
      </c>
      <c r="O9" s="338"/>
      <c r="P9" s="337"/>
      <c r="Q9" s="339"/>
      <c r="R9" s="340"/>
      <c r="S9" s="341"/>
      <c r="T9" s="342"/>
      <c r="U9" s="343"/>
      <c r="V9" s="344"/>
      <c r="X9" s="346" t="s">
        <v>93</v>
      </c>
      <c r="Y9" s="347"/>
      <c r="Z9" s="347"/>
      <c r="AA9" s="347"/>
      <c r="AB9" s="347"/>
      <c r="AC9" s="347"/>
      <c r="AD9" s="347"/>
      <c r="AE9" s="347"/>
      <c r="AF9" s="348"/>
    </row>
    <row r="10" spans="1:32" s="345" customFormat="1" ht="30" customHeight="1">
      <c r="A10" s="326">
        <v>45206</v>
      </c>
      <c r="B10" s="327">
        <v>45229</v>
      </c>
      <c r="C10" s="328" t="s">
        <v>90</v>
      </c>
      <c r="D10" s="329"/>
      <c r="E10" s="329"/>
      <c r="F10" s="330"/>
      <c r="G10" s="331" t="s">
        <v>94</v>
      </c>
      <c r="H10" s="332"/>
      <c r="I10" s="333"/>
      <c r="J10" s="334">
        <v>1</v>
      </c>
      <c r="K10" s="335" t="s">
        <v>92</v>
      </c>
      <c r="L10" s="336">
        <v>100000</v>
      </c>
      <c r="M10" s="337"/>
      <c r="N10" s="336">
        <f>J10*L10</f>
        <v>100000</v>
      </c>
      <c r="O10" s="338"/>
      <c r="P10" s="337"/>
      <c r="Q10" s="339"/>
      <c r="R10" s="340"/>
      <c r="S10" s="341"/>
      <c r="T10" s="342"/>
      <c r="U10" s="343"/>
      <c r="V10" s="344"/>
      <c r="X10" s="349" t="s">
        <v>95</v>
      </c>
      <c r="Y10" s="350"/>
      <c r="Z10" s="350"/>
      <c r="AA10" s="350"/>
      <c r="AB10" s="350"/>
      <c r="AC10" s="350"/>
      <c r="AD10" s="350"/>
      <c r="AE10" s="350"/>
      <c r="AF10" s="351"/>
    </row>
    <row r="11" spans="1:32" s="345" customFormat="1" ht="30" customHeight="1">
      <c r="A11" s="326"/>
      <c r="B11" s="326">
        <v>45201</v>
      </c>
      <c r="C11" s="328" t="s">
        <v>90</v>
      </c>
      <c r="D11" s="329"/>
      <c r="E11" s="329"/>
      <c r="F11" s="330"/>
      <c r="G11" s="331" t="s">
        <v>96</v>
      </c>
      <c r="H11" s="332"/>
      <c r="I11" s="333"/>
      <c r="J11" s="334">
        <v>2</v>
      </c>
      <c r="K11" s="335" t="s">
        <v>97</v>
      </c>
      <c r="L11" s="336">
        <v>1500</v>
      </c>
      <c r="M11" s="337"/>
      <c r="N11" s="336">
        <f>IF((L11=""),(""),J11*L11)</f>
        <v>3000</v>
      </c>
      <c r="O11" s="338"/>
      <c r="P11" s="337"/>
      <c r="Q11" s="339"/>
      <c r="R11" s="340"/>
      <c r="S11" s="341"/>
      <c r="T11" s="342"/>
      <c r="U11" s="343"/>
      <c r="V11" s="344"/>
      <c r="X11" s="349" t="s">
        <v>98</v>
      </c>
      <c r="Y11" s="350"/>
      <c r="Z11" s="350"/>
      <c r="AA11" s="350"/>
      <c r="AB11" s="350"/>
      <c r="AC11" s="350"/>
      <c r="AD11" s="350"/>
      <c r="AE11" s="350"/>
      <c r="AF11" s="351"/>
    </row>
    <row r="12" spans="1:32" s="345" customFormat="1" ht="30" customHeight="1">
      <c r="A12" s="326"/>
      <c r="B12" s="327">
        <v>45201</v>
      </c>
      <c r="C12" s="328" t="s">
        <v>90</v>
      </c>
      <c r="D12" s="329"/>
      <c r="E12" s="329"/>
      <c r="F12" s="330"/>
      <c r="G12" s="331" t="s">
        <v>99</v>
      </c>
      <c r="H12" s="332"/>
      <c r="I12" s="333"/>
      <c r="J12" s="334">
        <v>1</v>
      </c>
      <c r="K12" s="335" t="s">
        <v>100</v>
      </c>
      <c r="L12" s="336">
        <v>2000</v>
      </c>
      <c r="M12" s="337"/>
      <c r="N12" s="336">
        <f>J12*L12</f>
        <v>2000</v>
      </c>
      <c r="O12" s="338"/>
      <c r="P12" s="337"/>
      <c r="Q12" s="352" t="s">
        <v>101</v>
      </c>
      <c r="R12" s="340"/>
      <c r="S12" s="341"/>
      <c r="T12" s="342"/>
      <c r="U12" s="343"/>
      <c r="V12" s="344"/>
      <c r="X12" s="349" t="s">
        <v>102</v>
      </c>
      <c r="Y12" s="350"/>
      <c r="Z12" s="350"/>
      <c r="AA12" s="350"/>
      <c r="AB12" s="350"/>
      <c r="AC12" s="350"/>
      <c r="AD12" s="350"/>
      <c r="AE12" s="350"/>
      <c r="AF12" s="351"/>
    </row>
    <row r="13" spans="1:32" s="345" customFormat="1" ht="30" customHeight="1">
      <c r="A13" s="326"/>
      <c r="B13" s="327"/>
      <c r="C13" s="328"/>
      <c r="D13" s="329"/>
      <c r="E13" s="329"/>
      <c r="F13" s="330"/>
      <c r="G13" s="331"/>
      <c r="H13" s="332"/>
      <c r="I13" s="333"/>
      <c r="J13" s="334"/>
      <c r="K13" s="335"/>
      <c r="L13" s="336"/>
      <c r="M13" s="337"/>
      <c r="N13" s="336"/>
      <c r="O13" s="338"/>
      <c r="P13" s="337"/>
      <c r="Q13" s="339"/>
      <c r="R13" s="340"/>
      <c r="S13" s="341"/>
      <c r="T13" s="342"/>
      <c r="U13" s="343"/>
      <c r="V13" s="344"/>
      <c r="X13" s="349" t="s">
        <v>103</v>
      </c>
      <c r="Y13" s="350"/>
      <c r="Z13" s="350"/>
      <c r="AA13" s="350"/>
      <c r="AB13" s="350"/>
      <c r="AC13" s="350"/>
      <c r="AD13" s="350"/>
      <c r="AE13" s="350"/>
      <c r="AF13" s="351"/>
    </row>
    <row r="14" spans="1:32" s="345" customFormat="1" ht="30" customHeight="1">
      <c r="A14" s="326"/>
      <c r="B14" s="327"/>
      <c r="C14" s="328"/>
      <c r="D14" s="329"/>
      <c r="E14" s="329"/>
      <c r="F14" s="330"/>
      <c r="G14" s="331"/>
      <c r="H14" s="332"/>
      <c r="I14" s="333"/>
      <c r="J14" s="334"/>
      <c r="K14" s="335"/>
      <c r="L14" s="336"/>
      <c r="M14" s="337"/>
      <c r="N14" s="336"/>
      <c r="O14" s="338"/>
      <c r="P14" s="337"/>
      <c r="Q14" s="339"/>
      <c r="R14" s="340"/>
      <c r="S14" s="341"/>
      <c r="T14" s="342"/>
      <c r="U14" s="343"/>
      <c r="V14" s="344"/>
      <c r="X14" s="349" t="s">
        <v>104</v>
      </c>
      <c r="Y14" s="350"/>
      <c r="Z14" s="350"/>
      <c r="AA14" s="350"/>
      <c r="AB14" s="350"/>
      <c r="AC14" s="350"/>
      <c r="AD14" s="350"/>
      <c r="AE14" s="350"/>
      <c r="AF14" s="351"/>
    </row>
    <row r="15" spans="1:32" s="345" customFormat="1" ht="30" customHeight="1">
      <c r="A15" s="326"/>
      <c r="B15" s="327"/>
      <c r="C15" s="328"/>
      <c r="D15" s="329"/>
      <c r="E15" s="329"/>
      <c r="F15" s="330"/>
      <c r="G15" s="331"/>
      <c r="H15" s="332"/>
      <c r="I15" s="333"/>
      <c r="J15" s="334"/>
      <c r="K15" s="335"/>
      <c r="L15" s="336"/>
      <c r="M15" s="337"/>
      <c r="N15" s="336"/>
      <c r="O15" s="338"/>
      <c r="P15" s="337"/>
      <c r="Q15" s="339"/>
      <c r="R15" s="340"/>
      <c r="S15" s="341"/>
      <c r="T15" s="342"/>
      <c r="U15" s="343"/>
      <c r="V15" s="344"/>
      <c r="X15" s="349" t="s">
        <v>105</v>
      </c>
      <c r="Y15" s="353"/>
      <c r="Z15" s="353"/>
      <c r="AA15" s="353"/>
      <c r="AB15" s="353"/>
      <c r="AC15" s="353"/>
      <c r="AD15" s="353"/>
      <c r="AE15" s="353"/>
      <c r="AF15" s="351"/>
    </row>
    <row r="16" spans="1:32" s="345" customFormat="1" ht="30" customHeight="1">
      <c r="A16" s="326"/>
      <c r="B16" s="354"/>
      <c r="C16" s="328"/>
      <c r="D16" s="329"/>
      <c r="E16" s="329"/>
      <c r="F16" s="330"/>
      <c r="G16" s="331"/>
      <c r="H16" s="332"/>
      <c r="I16" s="333"/>
      <c r="J16" s="334"/>
      <c r="K16" s="335"/>
      <c r="L16" s="336"/>
      <c r="M16" s="337"/>
      <c r="N16" s="336" t="str">
        <f t="shared" ref="N16:N18" si="0">IF((L16=""),(""),J16*L16)</f>
        <v/>
      </c>
      <c r="O16" s="338"/>
      <c r="P16" s="337"/>
      <c r="Q16" s="339"/>
      <c r="R16" s="340"/>
      <c r="S16" s="341"/>
      <c r="T16" s="342"/>
      <c r="U16" s="343"/>
      <c r="V16" s="344"/>
      <c r="X16" s="349" t="s">
        <v>106</v>
      </c>
      <c r="Y16" s="353"/>
      <c r="Z16" s="353"/>
      <c r="AA16" s="353"/>
      <c r="AB16" s="353"/>
      <c r="AC16" s="353"/>
      <c r="AD16" s="353"/>
      <c r="AE16" s="353"/>
      <c r="AF16" s="351"/>
    </row>
    <row r="17" spans="1:32" s="345" customFormat="1" ht="30" customHeight="1">
      <c r="A17" s="326"/>
      <c r="B17" s="354"/>
      <c r="C17" s="328"/>
      <c r="D17" s="329"/>
      <c r="E17" s="329"/>
      <c r="F17" s="330"/>
      <c r="G17" s="331"/>
      <c r="H17" s="332"/>
      <c r="I17" s="333"/>
      <c r="J17" s="334"/>
      <c r="K17" s="335"/>
      <c r="L17" s="336"/>
      <c r="M17" s="337"/>
      <c r="N17" s="336" t="str">
        <f t="shared" si="0"/>
        <v/>
      </c>
      <c r="O17" s="338"/>
      <c r="P17" s="337"/>
      <c r="Q17" s="339"/>
      <c r="R17" s="340"/>
      <c r="S17" s="341"/>
      <c r="T17" s="342"/>
      <c r="U17" s="343"/>
      <c r="V17" s="344"/>
      <c r="X17" s="355" t="s">
        <v>107</v>
      </c>
      <c r="Y17" s="356"/>
      <c r="Z17" s="356"/>
      <c r="AA17" s="356"/>
      <c r="AB17" s="356"/>
      <c r="AC17" s="356"/>
      <c r="AD17" s="356"/>
      <c r="AE17" s="356"/>
      <c r="AF17" s="357"/>
    </row>
    <row r="18" spans="1:32" s="345" customFormat="1" ht="30" customHeight="1" thickBot="1">
      <c r="A18" s="326"/>
      <c r="B18" s="354"/>
      <c r="C18" s="328"/>
      <c r="D18" s="329"/>
      <c r="E18" s="329"/>
      <c r="F18" s="330"/>
      <c r="G18" s="331"/>
      <c r="H18" s="332"/>
      <c r="I18" s="333"/>
      <c r="J18" s="358"/>
      <c r="K18" s="359"/>
      <c r="L18" s="360"/>
      <c r="M18" s="361"/>
      <c r="N18" s="336" t="str">
        <f t="shared" si="0"/>
        <v/>
      </c>
      <c r="O18" s="338"/>
      <c r="P18" s="337"/>
      <c r="Q18" s="362"/>
      <c r="R18" s="363"/>
      <c r="S18" s="364"/>
      <c r="T18" s="365"/>
      <c r="U18" s="366"/>
      <c r="V18" s="344"/>
    </row>
    <row r="19" spans="1:32" s="345" customFormat="1" ht="15.6" customHeight="1">
      <c r="C19" s="367"/>
      <c r="D19" s="368"/>
      <c r="E19" s="368"/>
      <c r="F19" s="368"/>
      <c r="G19" s="368"/>
      <c r="H19" s="368"/>
      <c r="I19" s="368"/>
      <c r="J19" s="369" t="s">
        <v>108</v>
      </c>
      <c r="K19" s="370" t="s">
        <v>109</v>
      </c>
      <c r="L19" s="371"/>
      <c r="M19" s="372"/>
      <c r="N19" s="373">
        <f>SUMIF(Q9:Q18,"",N9:P18)</f>
        <v>603000</v>
      </c>
      <c r="O19" s="373"/>
      <c r="P19" s="374"/>
      <c r="Q19" s="375" t="s">
        <v>53</v>
      </c>
      <c r="R19" s="376"/>
      <c r="S19" s="376"/>
      <c r="T19" s="376"/>
      <c r="U19" s="377"/>
      <c r="V19" s="344"/>
    </row>
    <row r="20" spans="1:32" s="345" customFormat="1" ht="15.6" customHeight="1">
      <c r="C20" s="378"/>
      <c r="D20" s="379"/>
      <c r="E20" s="379"/>
      <c r="F20" s="379"/>
      <c r="G20" s="379"/>
      <c r="H20" s="379"/>
      <c r="I20" s="379"/>
      <c r="J20" s="380"/>
      <c r="K20" s="381" t="s">
        <v>110</v>
      </c>
      <c r="L20" s="382"/>
      <c r="M20" s="383"/>
      <c r="N20" s="384">
        <f>SUMIF(Q9:Q18,"※",N9:P18)</f>
        <v>2000</v>
      </c>
      <c r="O20" s="384"/>
      <c r="P20" s="385"/>
      <c r="Q20" s="386">
        <f>N19+N20+N21</f>
        <v>605000</v>
      </c>
      <c r="R20" s="387"/>
      <c r="S20" s="387"/>
      <c r="T20" s="387"/>
      <c r="U20" s="388"/>
      <c r="V20" s="344"/>
    </row>
    <row r="21" spans="1:32" s="345" customFormat="1" ht="15.6" customHeight="1" thickBot="1">
      <c r="D21" s="389"/>
      <c r="E21" s="389"/>
      <c r="F21" s="389"/>
      <c r="G21" s="389"/>
      <c r="H21" s="389"/>
      <c r="I21" s="389"/>
      <c r="J21" s="390"/>
      <c r="K21" s="391" t="s">
        <v>111</v>
      </c>
      <c r="L21" s="392"/>
      <c r="M21" s="393"/>
      <c r="N21" s="394">
        <f>SUMIF(Q9:Q18,"非",N9:N18)</f>
        <v>0</v>
      </c>
      <c r="O21" s="394"/>
      <c r="P21" s="395"/>
      <c r="Q21" s="396"/>
      <c r="R21" s="397"/>
      <c r="S21" s="397"/>
      <c r="T21" s="397"/>
      <c r="U21" s="398"/>
      <c r="V21" s="284"/>
    </row>
    <row r="22" spans="1:32" ht="22.15" customHeight="1">
      <c r="A22" s="284"/>
      <c r="B22" s="284"/>
      <c r="C22" s="284"/>
      <c r="D22" s="284"/>
      <c r="E22" s="284"/>
      <c r="F22" s="284"/>
      <c r="G22" s="284"/>
      <c r="H22" s="284"/>
      <c r="I22" s="284"/>
      <c r="J22" s="284"/>
      <c r="K22" s="399"/>
      <c r="L22" s="284"/>
      <c r="M22" s="284"/>
      <c r="N22" s="284"/>
      <c r="O22" s="284"/>
      <c r="P22" s="284"/>
      <c r="Q22" s="284"/>
      <c r="R22" s="284"/>
      <c r="S22" s="284"/>
      <c r="T22" s="400"/>
      <c r="U22" s="284"/>
      <c r="V22" s="401"/>
      <c r="X22" s="345"/>
      <c r="Y22" s="345"/>
      <c r="Z22" s="345"/>
      <c r="AA22" s="345"/>
      <c r="AB22" s="345"/>
      <c r="AC22" s="345"/>
      <c r="AD22" s="345"/>
      <c r="AE22" s="345"/>
      <c r="AF22" s="345"/>
    </row>
    <row r="23" spans="1:32" ht="34.15" customHeight="1">
      <c r="A23" s="401"/>
      <c r="B23" s="401"/>
      <c r="C23" s="401"/>
      <c r="D23" s="401"/>
      <c r="E23" s="401"/>
      <c r="F23" s="401"/>
      <c r="G23" s="401"/>
      <c r="H23" s="401"/>
      <c r="I23" s="401"/>
      <c r="J23" s="401"/>
      <c r="K23" s="402"/>
      <c r="L23" s="401"/>
      <c r="M23" s="403" t="s">
        <v>112</v>
      </c>
      <c r="N23" s="401"/>
      <c r="O23" s="401"/>
      <c r="P23" s="401"/>
      <c r="Q23" s="401"/>
      <c r="R23" s="401"/>
      <c r="S23" s="401"/>
      <c r="T23" s="404"/>
      <c r="U23" s="401"/>
      <c r="V23" s="401"/>
    </row>
    <row r="24" spans="1:32" ht="26.25" customHeight="1">
      <c r="C24" t="s">
        <v>64</v>
      </c>
      <c r="E24" s="278" t="str">
        <f>IF(E1="","",E1)</f>
        <v>工事部</v>
      </c>
      <c r="F24" s="279"/>
      <c r="G24" t="s">
        <v>2</v>
      </c>
      <c r="I24" s="281" t="s">
        <v>113</v>
      </c>
      <c r="J24" s="281"/>
      <c r="K24" s="405"/>
      <c r="M24" s="281"/>
      <c r="N24" s="69"/>
      <c r="O24" s="282" t="s">
        <v>66</v>
      </c>
      <c r="P24" s="282"/>
      <c r="Q24" s="406">
        <f>IF(Q1="","",Q1)</f>
        <v>45230</v>
      </c>
      <c r="R24" s="406"/>
      <c r="S24" s="406"/>
      <c r="T24" s="406"/>
      <c r="U24" s="406"/>
      <c r="V24" s="401"/>
    </row>
    <row r="25" spans="1:32" ht="6" customHeight="1">
      <c r="E25" s="41"/>
      <c r="F25" s="41"/>
      <c r="H25" s="285"/>
      <c r="I25" s="281"/>
      <c r="J25" s="281"/>
      <c r="K25" s="286"/>
      <c r="L25" s="285"/>
      <c r="M25" s="281"/>
      <c r="N25" s="285"/>
      <c r="O25" s="281"/>
      <c r="P25" s="281"/>
      <c r="Q25" s="285"/>
      <c r="R25" s="285"/>
      <c r="S25" s="281"/>
      <c r="T25" s="281"/>
      <c r="U25" s="285"/>
      <c r="V25" s="401"/>
    </row>
    <row r="26" spans="1:32" ht="19.350000000000001" customHeight="1">
      <c r="J26" s="287"/>
      <c r="K26" s="288" t="str">
        <f>IF(K3="","",K3)</f>
        <v/>
      </c>
      <c r="L26" s="288"/>
      <c r="M26" s="407" t="s">
        <v>67</v>
      </c>
      <c r="N26" s="288"/>
      <c r="O26" s="290" t="s">
        <v>69</v>
      </c>
      <c r="P26" s="290"/>
      <c r="Q26" t="s">
        <v>19</v>
      </c>
      <c r="R26" s="292">
        <f>R3</f>
        <v>9999999999999</v>
      </c>
      <c r="S26" s="408"/>
      <c r="T26" s="408"/>
      <c r="U26" s="408"/>
      <c r="V26" s="401"/>
    </row>
    <row r="27" spans="1:32" ht="19.350000000000001" customHeight="1">
      <c r="C27" s="293"/>
      <c r="D27" s="294"/>
      <c r="E27" s="294"/>
      <c r="F27" s="294"/>
      <c r="G27" s="294"/>
      <c r="J27" s="295"/>
      <c r="K27" s="288" t="str">
        <f>IF(K4="","",K4)</f>
        <v/>
      </c>
      <c r="L27" s="288"/>
      <c r="M27" s="296" t="s">
        <v>22</v>
      </c>
      <c r="N27" s="288"/>
      <c r="O27" s="288"/>
      <c r="Q27" s="288"/>
      <c r="R27" s="288"/>
      <c r="U27" s="288"/>
      <c r="V27" s="401"/>
    </row>
    <row r="28" spans="1:32" ht="19.350000000000001" customHeight="1">
      <c r="C28" s="297" t="s">
        <v>71</v>
      </c>
      <c r="D28" s="409" t="str">
        <f>D5</f>
        <v>　　　△△△△</v>
      </c>
      <c r="E28" s="410"/>
      <c r="F28" s="410"/>
      <c r="G28" s="411"/>
      <c r="J28" s="295"/>
      <c r="K28" s="288" t="str">
        <f>IF(K5="","",K5)</f>
        <v/>
      </c>
      <c r="L28" s="288"/>
      <c r="M28" s="296" t="s">
        <v>29</v>
      </c>
      <c r="N28" s="288"/>
      <c r="O28" s="288"/>
      <c r="Q28" s="288"/>
      <c r="R28" s="288"/>
      <c r="U28" s="288"/>
      <c r="V28" s="401"/>
    </row>
    <row r="29" spans="1:32" ht="19.350000000000001" customHeight="1">
      <c r="C29" s="297" t="s">
        <v>73</v>
      </c>
      <c r="D29" s="412" t="str">
        <f>D6</f>
        <v>工20●●-●●●</v>
      </c>
      <c r="E29" s="413"/>
      <c r="F29" s="414" t="s">
        <v>75</v>
      </c>
      <c r="G29" s="304" t="str">
        <f>G6</f>
        <v>□□　□□</v>
      </c>
      <c r="J29" s="295"/>
      <c r="K29" s="288" t="str">
        <f>IF(K6="","",K6)</f>
        <v/>
      </c>
      <c r="L29" s="288"/>
      <c r="M29" s="296" t="s">
        <v>77</v>
      </c>
      <c r="N29" s="288"/>
      <c r="O29" s="288"/>
      <c r="P29" s="296" t="s">
        <v>37</v>
      </c>
      <c r="Q29" s="288"/>
      <c r="R29" s="288"/>
      <c r="U29" s="288"/>
      <c r="V29" s="401"/>
    </row>
    <row r="30" spans="1:32" ht="12.6" customHeight="1">
      <c r="C30" s="293"/>
      <c r="D30" s="415"/>
      <c r="E30" s="415"/>
      <c r="F30" s="293"/>
      <c r="G30" s="308"/>
      <c r="J30" s="416"/>
      <c r="K30" s="416"/>
      <c r="L30" s="416"/>
      <c r="N30" s="309"/>
      <c r="Q30" s="309" t="s">
        <v>78</v>
      </c>
      <c r="R30" s="309"/>
      <c r="U30" s="309"/>
      <c r="V30" s="401"/>
    </row>
    <row r="31" spans="1:32" ht="30" customHeight="1">
      <c r="A31" s="278" t="s">
        <v>80</v>
      </c>
      <c r="B31" s="279"/>
      <c r="C31" s="278" t="s">
        <v>114</v>
      </c>
      <c r="D31" s="313"/>
      <c r="E31" s="313"/>
      <c r="F31" s="279"/>
      <c r="G31" s="314" t="s">
        <v>115</v>
      </c>
      <c r="H31" s="315"/>
      <c r="I31" s="316"/>
      <c r="J31" s="303" t="s">
        <v>83</v>
      </c>
      <c r="K31" s="417" t="s">
        <v>84</v>
      </c>
      <c r="L31" s="278" t="s">
        <v>85</v>
      </c>
      <c r="M31" s="279"/>
      <c r="N31" s="278" t="s">
        <v>86</v>
      </c>
      <c r="O31" s="313"/>
      <c r="P31" s="279"/>
      <c r="Q31" s="418" t="s">
        <v>87</v>
      </c>
      <c r="R31" s="419" t="s">
        <v>88</v>
      </c>
      <c r="S31" s="314" t="s">
        <v>89</v>
      </c>
      <c r="T31" s="315"/>
      <c r="U31" s="316"/>
      <c r="V31" s="401"/>
    </row>
    <row r="32" spans="1:32" ht="32.450000000000003" customHeight="1">
      <c r="A32" s="326">
        <v>45200</v>
      </c>
      <c r="B32" s="327">
        <v>45205</v>
      </c>
      <c r="C32" s="328" t="str">
        <f t="shared" ref="C32:C39" si="1">IF(C9="","",C9)</f>
        <v>DD室蘭高砂　土壌汚染拡散防止対策工事</v>
      </c>
      <c r="D32" s="329"/>
      <c r="E32" s="329"/>
      <c r="F32" s="330"/>
      <c r="G32" s="331" t="str">
        <f t="shared" ref="G32:G39" si="2">IF(G9="","",G9)</f>
        <v>井戸掘削</v>
      </c>
      <c r="H32" s="332"/>
      <c r="I32" s="333"/>
      <c r="J32" s="334">
        <f t="shared" ref="J32:L39" si="3">IF(J9="","",J9)</f>
        <v>1</v>
      </c>
      <c r="K32" s="335" t="str">
        <f t="shared" si="3"/>
        <v>式</v>
      </c>
      <c r="L32" s="420">
        <f t="shared" si="3"/>
        <v>500000</v>
      </c>
      <c r="M32" s="421"/>
      <c r="N32" s="420">
        <f>IF(N9="","",N9)</f>
        <v>500000</v>
      </c>
      <c r="O32" s="422"/>
      <c r="P32" s="421"/>
      <c r="Q32" s="339" t="str">
        <f t="shared" ref="Q32:S39" si="4">IF(Q9="","",Q9)</f>
        <v/>
      </c>
      <c r="R32" s="340" t="str">
        <f t="shared" si="4"/>
        <v/>
      </c>
      <c r="S32" s="341" t="str">
        <f t="shared" si="4"/>
        <v/>
      </c>
      <c r="T32" s="342"/>
      <c r="U32" s="343"/>
      <c r="V32" s="401"/>
    </row>
    <row r="33" spans="1:22" ht="32.450000000000003" customHeight="1">
      <c r="A33" s="326">
        <v>45206</v>
      </c>
      <c r="B33" s="327">
        <v>45229</v>
      </c>
      <c r="C33" s="328" t="str">
        <f t="shared" si="1"/>
        <v>DD室蘭高砂　土壌汚染拡散防止対策工事</v>
      </c>
      <c r="D33" s="329"/>
      <c r="E33" s="329"/>
      <c r="F33" s="330"/>
      <c r="G33" s="331" t="str">
        <f t="shared" si="2"/>
        <v>現場管理</v>
      </c>
      <c r="H33" s="332"/>
      <c r="I33" s="333"/>
      <c r="J33" s="334">
        <f t="shared" si="3"/>
        <v>1</v>
      </c>
      <c r="K33" s="335" t="str">
        <f t="shared" si="3"/>
        <v>式</v>
      </c>
      <c r="L33" s="420">
        <f t="shared" si="3"/>
        <v>100000</v>
      </c>
      <c r="M33" s="421"/>
      <c r="N33" s="420">
        <f>IF(N10="","",N10)</f>
        <v>100000</v>
      </c>
      <c r="O33" s="422"/>
      <c r="P33" s="421"/>
      <c r="Q33" s="339" t="str">
        <f t="shared" si="4"/>
        <v/>
      </c>
      <c r="R33" s="340" t="str">
        <f t="shared" si="4"/>
        <v/>
      </c>
      <c r="S33" s="341" t="str">
        <f t="shared" si="4"/>
        <v/>
      </c>
      <c r="T33" s="342"/>
      <c r="U33" s="343"/>
      <c r="V33" s="401"/>
    </row>
    <row r="34" spans="1:22" ht="32.450000000000003" customHeight="1">
      <c r="A34" s="326">
        <v>45201</v>
      </c>
      <c r="B34" s="326"/>
      <c r="C34" s="328" t="str">
        <f t="shared" si="1"/>
        <v>DD室蘭高砂　土壌汚染拡散防止対策工事</v>
      </c>
      <c r="D34" s="329"/>
      <c r="E34" s="329"/>
      <c r="F34" s="330"/>
      <c r="G34" s="331" t="str">
        <f t="shared" si="2"/>
        <v>ヘルメット</v>
      </c>
      <c r="H34" s="332"/>
      <c r="I34" s="333"/>
      <c r="J34" s="334">
        <f t="shared" si="3"/>
        <v>2</v>
      </c>
      <c r="K34" s="335" t="str">
        <f t="shared" si="3"/>
        <v>個</v>
      </c>
      <c r="L34" s="420">
        <f t="shared" si="3"/>
        <v>1500</v>
      </c>
      <c r="M34" s="421"/>
      <c r="N34" s="420">
        <f>IF(N11="","",N11)</f>
        <v>3000</v>
      </c>
      <c r="O34" s="422"/>
      <c r="P34" s="421"/>
      <c r="Q34" s="339" t="str">
        <f t="shared" si="4"/>
        <v/>
      </c>
      <c r="R34" s="340" t="str">
        <f t="shared" si="4"/>
        <v/>
      </c>
      <c r="S34" s="341" t="str">
        <f t="shared" si="4"/>
        <v/>
      </c>
      <c r="T34" s="342"/>
      <c r="U34" s="343"/>
      <c r="V34" s="401"/>
    </row>
    <row r="35" spans="1:22" ht="32.450000000000003" customHeight="1">
      <c r="A35" s="326">
        <v>45201</v>
      </c>
      <c r="B35" s="327"/>
      <c r="C35" s="328" t="str">
        <f t="shared" si="1"/>
        <v>DD室蘭高砂　土壌汚染拡散防止対策工事</v>
      </c>
      <c r="D35" s="329"/>
      <c r="E35" s="329"/>
      <c r="F35" s="330"/>
      <c r="G35" s="331" t="str">
        <f t="shared" si="2"/>
        <v>熱中症対策飲料OS-1</v>
      </c>
      <c r="H35" s="332"/>
      <c r="I35" s="333"/>
      <c r="J35" s="334">
        <f t="shared" si="3"/>
        <v>1</v>
      </c>
      <c r="K35" s="335" t="str">
        <f t="shared" si="3"/>
        <v>箱</v>
      </c>
      <c r="L35" s="420">
        <f t="shared" si="3"/>
        <v>2000</v>
      </c>
      <c r="M35" s="421"/>
      <c r="N35" s="420">
        <f>IF(N12="","",N12)</f>
        <v>2000</v>
      </c>
      <c r="O35" s="422"/>
      <c r="P35" s="421"/>
      <c r="Q35" s="352" t="str">
        <f t="shared" si="4"/>
        <v>※</v>
      </c>
      <c r="R35" s="340" t="str">
        <f t="shared" si="4"/>
        <v/>
      </c>
      <c r="S35" s="341" t="str">
        <f t="shared" si="4"/>
        <v/>
      </c>
      <c r="T35" s="342"/>
      <c r="U35" s="343"/>
      <c r="V35" s="401"/>
    </row>
    <row r="36" spans="1:22" ht="32.450000000000003" customHeight="1">
      <c r="A36" s="326"/>
      <c r="B36" s="327"/>
      <c r="C36" s="328" t="str">
        <f t="shared" si="1"/>
        <v/>
      </c>
      <c r="D36" s="329"/>
      <c r="E36" s="329"/>
      <c r="F36" s="330"/>
      <c r="G36" s="331" t="str">
        <f t="shared" si="2"/>
        <v/>
      </c>
      <c r="H36" s="332"/>
      <c r="I36" s="333"/>
      <c r="J36" s="334" t="str">
        <f t="shared" si="3"/>
        <v/>
      </c>
      <c r="K36" s="335" t="str">
        <f t="shared" si="3"/>
        <v/>
      </c>
      <c r="L36" s="420" t="str">
        <f t="shared" si="3"/>
        <v/>
      </c>
      <c r="M36" s="421"/>
      <c r="N36" s="420" t="str">
        <f>IF(N13="","",N13)</f>
        <v/>
      </c>
      <c r="O36" s="422"/>
      <c r="P36" s="421"/>
      <c r="Q36" s="339" t="str">
        <f t="shared" si="4"/>
        <v/>
      </c>
      <c r="R36" s="340" t="str">
        <f t="shared" si="4"/>
        <v/>
      </c>
      <c r="S36" s="341" t="str">
        <f t="shared" si="4"/>
        <v/>
      </c>
      <c r="T36" s="342"/>
      <c r="U36" s="343"/>
      <c r="V36" s="401"/>
    </row>
    <row r="37" spans="1:22" ht="32.450000000000003" customHeight="1" thickBot="1">
      <c r="A37" s="326"/>
      <c r="B37" s="327"/>
      <c r="C37" s="328" t="str">
        <f t="shared" si="1"/>
        <v/>
      </c>
      <c r="D37" s="329"/>
      <c r="E37" s="329"/>
      <c r="F37" s="330"/>
      <c r="G37" s="331" t="str">
        <f t="shared" si="2"/>
        <v/>
      </c>
      <c r="H37" s="332"/>
      <c r="I37" s="333"/>
      <c r="J37" s="334" t="str">
        <f t="shared" si="3"/>
        <v/>
      </c>
      <c r="K37" s="335" t="str">
        <f t="shared" si="3"/>
        <v/>
      </c>
      <c r="L37" s="420" t="str">
        <f t="shared" si="3"/>
        <v/>
      </c>
      <c r="M37" s="421"/>
      <c r="N37" s="420"/>
      <c r="O37" s="422"/>
      <c r="P37" s="421"/>
      <c r="Q37" s="339" t="str">
        <f t="shared" si="4"/>
        <v/>
      </c>
      <c r="R37" s="340" t="str">
        <f t="shared" si="4"/>
        <v/>
      </c>
      <c r="S37" s="341" t="str">
        <f t="shared" si="4"/>
        <v/>
      </c>
      <c r="T37" s="342"/>
      <c r="U37" s="343"/>
      <c r="V37" s="401"/>
    </row>
    <row r="38" spans="1:22" ht="32.450000000000003" hidden="1" customHeight="1">
      <c r="A38" s="326"/>
      <c r="B38" s="327"/>
      <c r="C38" s="328" t="str">
        <f t="shared" si="1"/>
        <v/>
      </c>
      <c r="D38" s="329"/>
      <c r="E38" s="329"/>
      <c r="F38" s="330"/>
      <c r="G38" s="331" t="str">
        <f t="shared" si="2"/>
        <v/>
      </c>
      <c r="H38" s="332"/>
      <c r="I38" s="333"/>
      <c r="J38" s="334" t="str">
        <f t="shared" si="3"/>
        <v/>
      </c>
      <c r="K38" s="335" t="str">
        <f t="shared" si="3"/>
        <v/>
      </c>
      <c r="L38" s="420" t="str">
        <f t="shared" si="3"/>
        <v/>
      </c>
      <c r="M38" s="421"/>
      <c r="N38" s="420" t="str">
        <f>IF(N15="","",N15)</f>
        <v/>
      </c>
      <c r="O38" s="422"/>
      <c r="P38" s="421"/>
      <c r="Q38" s="339" t="str">
        <f t="shared" si="4"/>
        <v/>
      </c>
      <c r="R38" s="340" t="str">
        <f t="shared" si="4"/>
        <v/>
      </c>
      <c r="S38" s="341" t="str">
        <f t="shared" si="4"/>
        <v/>
      </c>
      <c r="T38" s="342"/>
      <c r="U38" s="343"/>
      <c r="V38" s="401"/>
    </row>
    <row r="39" spans="1:22" ht="32.450000000000003" hidden="1" customHeight="1">
      <c r="A39" s="326"/>
      <c r="B39" s="354"/>
      <c r="C39" s="328" t="str">
        <f t="shared" si="1"/>
        <v/>
      </c>
      <c r="D39" s="329"/>
      <c r="E39" s="329"/>
      <c r="F39" s="330"/>
      <c r="G39" s="331" t="str">
        <f t="shared" si="2"/>
        <v/>
      </c>
      <c r="H39" s="332"/>
      <c r="I39" s="333"/>
      <c r="J39" s="334" t="str">
        <f t="shared" si="3"/>
        <v/>
      </c>
      <c r="K39" s="335" t="str">
        <f t="shared" si="3"/>
        <v/>
      </c>
      <c r="L39" s="420" t="str">
        <f t="shared" si="3"/>
        <v/>
      </c>
      <c r="M39" s="421"/>
      <c r="N39" s="420" t="str">
        <f>IF(N16="","",N16)</f>
        <v/>
      </c>
      <c r="O39" s="422"/>
      <c r="P39" s="421"/>
      <c r="Q39" s="339" t="str">
        <f t="shared" si="4"/>
        <v/>
      </c>
      <c r="R39" s="340" t="str">
        <f t="shared" si="4"/>
        <v/>
      </c>
      <c r="S39" s="341" t="str">
        <f t="shared" si="4"/>
        <v/>
      </c>
      <c r="T39" s="342"/>
      <c r="U39" s="343"/>
      <c r="V39" s="401"/>
    </row>
    <row r="40" spans="1:22" ht="32.450000000000003" hidden="1" customHeight="1">
      <c r="A40" s="326"/>
      <c r="B40" s="354"/>
      <c r="C40" s="328"/>
      <c r="D40" s="329"/>
      <c r="E40" s="329"/>
      <c r="F40" s="330"/>
      <c r="G40" s="331"/>
      <c r="H40" s="332"/>
      <c r="I40" s="333"/>
      <c r="J40" s="334"/>
      <c r="K40" s="335"/>
      <c r="L40" s="420"/>
      <c r="M40" s="421"/>
      <c r="N40" s="420"/>
      <c r="O40" s="422"/>
      <c r="P40" s="421"/>
      <c r="Q40" s="339"/>
      <c r="R40" s="340"/>
      <c r="S40" s="341"/>
      <c r="T40" s="342"/>
      <c r="U40" s="343"/>
      <c r="V40" s="401"/>
    </row>
    <row r="41" spans="1:22" ht="32.450000000000003" hidden="1" customHeight="1">
      <c r="A41" s="326"/>
      <c r="B41" s="354"/>
      <c r="C41" s="328"/>
      <c r="D41" s="329"/>
      <c r="E41" s="329"/>
      <c r="F41" s="330"/>
      <c r="G41" s="331"/>
      <c r="H41" s="332"/>
      <c r="I41" s="333"/>
      <c r="J41" s="334"/>
      <c r="K41" s="335"/>
      <c r="L41" s="420"/>
      <c r="M41" s="421"/>
      <c r="N41" s="420"/>
      <c r="O41" s="422"/>
      <c r="P41" s="421"/>
      <c r="Q41" s="339"/>
      <c r="R41" s="340"/>
      <c r="S41" s="341"/>
      <c r="T41" s="342"/>
      <c r="U41" s="343"/>
      <c r="V41" s="401"/>
    </row>
    <row r="42" spans="1:22" ht="32.450000000000003" hidden="1" customHeight="1">
      <c r="A42" s="326"/>
      <c r="B42" s="354"/>
      <c r="C42" s="328" t="str">
        <f t="shared" ref="C42:C43" si="5">IF(C17="","",C17)</f>
        <v/>
      </c>
      <c r="D42" s="329"/>
      <c r="E42" s="329"/>
      <c r="F42" s="330"/>
      <c r="G42" s="331" t="str">
        <f t="shared" ref="G42" si="6">IF(G17="","",G17)</f>
        <v/>
      </c>
      <c r="H42" s="332"/>
      <c r="I42" s="333"/>
      <c r="J42" s="334" t="str">
        <f t="shared" ref="J42:S43" si="7">IF(J17="","",J17)</f>
        <v/>
      </c>
      <c r="K42" s="335" t="str">
        <f t="shared" si="7"/>
        <v/>
      </c>
      <c r="L42" s="420"/>
      <c r="M42" s="421"/>
      <c r="N42" s="420" t="str">
        <f t="shared" ref="N42:N43" si="8">IF(N17="","",N17)</f>
        <v/>
      </c>
      <c r="O42" s="422"/>
      <c r="P42" s="421"/>
      <c r="Q42" s="339" t="str">
        <f t="shared" si="7"/>
        <v/>
      </c>
      <c r="R42" s="340" t="str">
        <f t="shared" si="7"/>
        <v/>
      </c>
      <c r="S42" s="341" t="str">
        <f t="shared" si="7"/>
        <v/>
      </c>
      <c r="T42" s="342"/>
      <c r="U42" s="343"/>
      <c r="V42" s="401"/>
    </row>
    <row r="43" spans="1:22" ht="32.450000000000003" hidden="1" customHeight="1" thickBot="1">
      <c r="A43" s="326"/>
      <c r="B43" s="354"/>
      <c r="C43" s="328" t="str">
        <f t="shared" si="5"/>
        <v/>
      </c>
      <c r="D43" s="329"/>
      <c r="E43" s="329"/>
      <c r="F43" s="330"/>
      <c r="G43" s="331" t="str">
        <f>IF(G18="","",G18)</f>
        <v/>
      </c>
      <c r="H43" s="332"/>
      <c r="I43" s="333"/>
      <c r="J43" s="334" t="str">
        <f t="shared" si="7"/>
        <v/>
      </c>
      <c r="K43" s="335" t="str">
        <f t="shared" si="7"/>
        <v/>
      </c>
      <c r="L43" s="420"/>
      <c r="M43" s="421"/>
      <c r="N43" s="420" t="str">
        <f t="shared" si="8"/>
        <v/>
      </c>
      <c r="O43" s="422"/>
      <c r="P43" s="421"/>
      <c r="Q43" s="339" t="str">
        <f t="shared" si="7"/>
        <v/>
      </c>
      <c r="R43" s="340" t="str">
        <f t="shared" si="7"/>
        <v/>
      </c>
      <c r="S43" s="341" t="str">
        <f t="shared" si="7"/>
        <v/>
      </c>
      <c r="T43" s="342"/>
      <c r="U43" s="343"/>
      <c r="V43" s="401"/>
    </row>
    <row r="44" spans="1:22" ht="15.6" customHeight="1" thickBot="1">
      <c r="A44" s="345"/>
      <c r="B44" s="345"/>
      <c r="C44" s="367"/>
      <c r="D44" s="368"/>
      <c r="E44" s="368"/>
      <c r="F44" s="368"/>
      <c r="G44" s="368"/>
      <c r="H44" s="368"/>
      <c r="I44" s="368"/>
      <c r="J44" s="369" t="s">
        <v>108</v>
      </c>
      <c r="K44" s="370" t="s">
        <v>109</v>
      </c>
      <c r="L44" s="371"/>
      <c r="M44" s="372"/>
      <c r="N44" s="373">
        <f>IF(N19="","",N19)</f>
        <v>603000</v>
      </c>
      <c r="O44" s="373"/>
      <c r="P44" s="374"/>
      <c r="Q44" s="375" t="s">
        <v>53</v>
      </c>
      <c r="R44" s="376"/>
      <c r="S44" s="376"/>
      <c r="T44" s="376"/>
      <c r="U44" s="377"/>
      <c r="V44" s="401"/>
    </row>
    <row r="45" spans="1:22" ht="15.6" customHeight="1" thickBot="1">
      <c r="A45" s="345"/>
      <c r="B45" s="345"/>
      <c r="C45" s="378"/>
      <c r="D45" s="379"/>
      <c r="E45" s="379"/>
      <c r="F45" s="379"/>
      <c r="G45" s="379"/>
      <c r="H45" s="379"/>
      <c r="I45" s="379"/>
      <c r="J45" s="380"/>
      <c r="K45" s="381" t="s">
        <v>110</v>
      </c>
      <c r="L45" s="382"/>
      <c r="M45" s="383"/>
      <c r="N45" s="373">
        <f>IF(N20="","",N20)</f>
        <v>2000</v>
      </c>
      <c r="O45" s="373"/>
      <c r="P45" s="374"/>
      <c r="Q45" s="386">
        <f>IF(Q20="","",Q20)</f>
        <v>605000</v>
      </c>
      <c r="R45" s="387"/>
      <c r="S45" s="387"/>
      <c r="T45" s="387"/>
      <c r="U45" s="388"/>
      <c r="V45" s="401"/>
    </row>
    <row r="46" spans="1:22" ht="15.6" customHeight="1" thickBot="1">
      <c r="A46" s="345"/>
      <c r="B46" s="345"/>
      <c r="C46" s="345"/>
      <c r="D46" s="389"/>
      <c r="E46" s="389"/>
      <c r="F46" s="389"/>
      <c r="G46" s="389"/>
      <c r="H46" s="389"/>
      <c r="I46" s="389"/>
      <c r="J46" s="390"/>
      <c r="K46" s="391" t="s">
        <v>111</v>
      </c>
      <c r="L46" s="392"/>
      <c r="M46" s="393"/>
      <c r="N46" s="423">
        <f>IF(N21="","",N21)</f>
        <v>0</v>
      </c>
      <c r="O46" s="423"/>
      <c r="P46" s="424"/>
      <c r="Q46" s="396"/>
      <c r="R46" s="397"/>
      <c r="S46" s="397"/>
      <c r="T46" s="397"/>
      <c r="U46" s="398"/>
      <c r="V46" s="401"/>
    </row>
    <row r="47" spans="1:22" ht="15.6" customHeight="1">
      <c r="A47" s="401"/>
      <c r="B47" s="401"/>
      <c r="C47" s="401"/>
      <c r="D47" s="401"/>
      <c r="E47" s="401"/>
      <c r="F47" s="401"/>
      <c r="G47" s="401"/>
      <c r="H47" s="401"/>
      <c r="I47" s="401"/>
      <c r="J47" s="401"/>
      <c r="K47" s="402"/>
      <c r="L47" s="401"/>
      <c r="M47" s="401"/>
      <c r="N47" s="401"/>
      <c r="O47" s="401"/>
      <c r="P47" s="401"/>
      <c r="Q47" s="401"/>
      <c r="R47" s="401"/>
      <c r="S47" s="401"/>
      <c r="T47" s="404"/>
      <c r="U47" s="401"/>
      <c r="V47" s="401"/>
    </row>
    <row r="48" spans="1:22" ht="31.5" customHeight="1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399"/>
      <c r="L48" s="284"/>
      <c r="M48" s="425" t="s">
        <v>116</v>
      </c>
      <c r="N48" s="284"/>
      <c r="O48" s="284"/>
      <c r="P48" s="284"/>
      <c r="Q48" s="284"/>
      <c r="R48" s="284"/>
      <c r="S48" s="284"/>
      <c r="T48" s="400"/>
      <c r="U48" s="284"/>
      <c r="V48" s="401"/>
    </row>
    <row r="49" spans="1:24" ht="24.75" customHeight="1">
      <c r="C49" t="s">
        <v>64</v>
      </c>
      <c r="E49" s="278" t="str">
        <f>IF(E1="","",E1)</f>
        <v>工事部</v>
      </c>
      <c r="F49" s="279"/>
      <c r="G49" t="s">
        <v>2</v>
      </c>
      <c r="H49" s="280" t="s">
        <v>117</v>
      </c>
      <c r="I49" s="280"/>
      <c r="J49" s="280"/>
      <c r="K49" s="280"/>
      <c r="L49" s="280"/>
      <c r="M49" s="280"/>
      <c r="N49" s="69"/>
      <c r="O49" s="282" t="s">
        <v>118</v>
      </c>
      <c r="P49" s="282"/>
      <c r="Q49" s="406">
        <f>Q1</f>
        <v>45230</v>
      </c>
      <c r="R49" s="406"/>
      <c r="S49" s="406"/>
      <c r="T49" s="406"/>
      <c r="U49" s="406"/>
      <c r="V49" s="401"/>
      <c r="X49" t="s">
        <v>119</v>
      </c>
    </row>
    <row r="50" spans="1:24" ht="6.6" customHeight="1">
      <c r="E50" s="41"/>
      <c r="F50" s="41"/>
      <c r="H50" s="281"/>
      <c r="I50" s="281"/>
      <c r="J50" s="281"/>
      <c r="K50" s="281"/>
      <c r="L50" s="285"/>
      <c r="M50" s="281"/>
      <c r="N50" s="285"/>
      <c r="O50" s="281"/>
      <c r="P50" s="281"/>
      <c r="Q50" s="285"/>
      <c r="R50" s="285"/>
      <c r="S50" s="281"/>
      <c r="T50" s="281"/>
      <c r="U50" s="285"/>
      <c r="V50" s="401"/>
    </row>
    <row r="51" spans="1:24" ht="19.350000000000001" customHeight="1">
      <c r="J51" s="287"/>
      <c r="K51" t="str">
        <f>IF(K3="","",K3)</f>
        <v/>
      </c>
      <c r="M51" s="407" t="s">
        <v>67</v>
      </c>
      <c r="N51" s="288"/>
      <c r="O51" s="290" t="s">
        <v>69</v>
      </c>
      <c r="P51" s="290"/>
      <c r="Q51" t="s">
        <v>19</v>
      </c>
      <c r="R51" s="292">
        <f>R3</f>
        <v>9999999999999</v>
      </c>
      <c r="S51" s="292"/>
      <c r="T51" s="292"/>
      <c r="U51" s="292"/>
      <c r="V51" s="401"/>
    </row>
    <row r="52" spans="1:24" ht="19.350000000000001" customHeight="1">
      <c r="C52" s="293"/>
      <c r="D52" s="426"/>
      <c r="E52" s="426"/>
      <c r="F52" s="426"/>
      <c r="G52" s="426"/>
      <c r="J52" s="295"/>
      <c r="K52" t="str">
        <f>IF(K4="","",K4)</f>
        <v/>
      </c>
      <c r="M52" s="296" t="s">
        <v>22</v>
      </c>
      <c r="N52" s="288"/>
      <c r="O52" s="288"/>
      <c r="Q52" s="288"/>
      <c r="R52" s="288"/>
      <c r="U52" s="288"/>
      <c r="V52" s="401"/>
    </row>
    <row r="53" spans="1:24" ht="19.350000000000001" customHeight="1">
      <c r="C53" s="297" t="s">
        <v>71</v>
      </c>
      <c r="D53" s="427" t="str">
        <f>D5</f>
        <v>　　　△△△△</v>
      </c>
      <c r="E53" s="410"/>
      <c r="F53" s="410"/>
      <c r="G53" s="411"/>
      <c r="J53" s="295"/>
      <c r="K53" t="str">
        <f>IF(K5="","",K5)</f>
        <v/>
      </c>
      <c r="M53" s="296" t="s">
        <v>29</v>
      </c>
      <c r="N53" s="288"/>
      <c r="O53" s="288"/>
      <c r="Q53" s="288"/>
      <c r="R53" s="288"/>
      <c r="U53" s="288"/>
      <c r="V53" s="401"/>
    </row>
    <row r="54" spans="1:24" ht="19.350000000000001" customHeight="1">
      <c r="C54" s="297" t="s">
        <v>73</v>
      </c>
      <c r="D54" s="412" t="str">
        <f>D6</f>
        <v>工20●●-●●●</v>
      </c>
      <c r="E54" s="413"/>
      <c r="F54" s="414" t="s">
        <v>75</v>
      </c>
      <c r="G54" s="304" t="str">
        <f>G6</f>
        <v>□□　□□</v>
      </c>
      <c r="J54" s="295"/>
      <c r="K54" t="str">
        <f>IF(K6="","",K6)</f>
        <v/>
      </c>
      <c r="M54" s="296" t="s">
        <v>77</v>
      </c>
      <c r="N54" s="288"/>
      <c r="O54" s="288"/>
      <c r="P54" s="296" t="s">
        <v>37</v>
      </c>
      <c r="Q54" s="288"/>
      <c r="R54" s="288"/>
      <c r="U54" s="288"/>
      <c r="V54" s="401"/>
    </row>
    <row r="55" spans="1:24" ht="12.6" customHeight="1">
      <c r="C55" s="293"/>
      <c r="D55" s="415"/>
      <c r="E55" s="415"/>
      <c r="F55" s="293"/>
      <c r="G55" s="308"/>
      <c r="J55" s="416"/>
      <c r="K55" s="416"/>
      <c r="L55" s="416"/>
      <c r="N55" s="416"/>
      <c r="Q55" s="309" t="s">
        <v>78</v>
      </c>
      <c r="V55" s="401"/>
    </row>
    <row r="56" spans="1:24" ht="30" customHeight="1">
      <c r="A56" s="278" t="s">
        <v>80</v>
      </c>
      <c r="B56" s="279"/>
      <c r="C56" s="278" t="s">
        <v>114</v>
      </c>
      <c r="D56" s="313"/>
      <c r="E56" s="313"/>
      <c r="F56" s="279"/>
      <c r="G56" s="314" t="s">
        <v>115</v>
      </c>
      <c r="H56" s="315"/>
      <c r="I56" s="316"/>
      <c r="J56" s="303" t="s">
        <v>83</v>
      </c>
      <c r="K56" s="417" t="s">
        <v>84</v>
      </c>
      <c r="L56" s="278" t="s">
        <v>85</v>
      </c>
      <c r="M56" s="279"/>
      <c r="N56" s="278" t="s">
        <v>86</v>
      </c>
      <c r="O56" s="313"/>
      <c r="P56" s="279"/>
      <c r="Q56" s="418" t="s">
        <v>87</v>
      </c>
      <c r="R56" s="419" t="s">
        <v>88</v>
      </c>
      <c r="S56" s="314" t="s">
        <v>89</v>
      </c>
      <c r="T56" s="315"/>
      <c r="U56" s="316"/>
      <c r="V56" s="401"/>
    </row>
    <row r="57" spans="1:24" ht="32.450000000000003" customHeight="1">
      <c r="A57" s="326">
        <v>45200</v>
      </c>
      <c r="B57" s="327">
        <v>45205</v>
      </c>
      <c r="C57" s="328" t="str">
        <f t="shared" ref="C57:C67" si="9">IF(C9="","",C9)</f>
        <v>DD室蘭高砂　土壌汚染拡散防止対策工事</v>
      </c>
      <c r="D57" s="329"/>
      <c r="E57" s="329"/>
      <c r="F57" s="330"/>
      <c r="G57" s="331" t="str">
        <f t="shared" ref="G57:G67" si="10">IF(G9="","",G9)</f>
        <v>井戸掘削</v>
      </c>
      <c r="H57" s="332"/>
      <c r="I57" s="333"/>
      <c r="J57" s="334">
        <f t="shared" ref="J57:J66" si="11">IF(J9="","",J9)</f>
        <v>1</v>
      </c>
      <c r="K57" s="335" t="str">
        <f>IF(K32="","",K32)</f>
        <v>式</v>
      </c>
      <c r="L57" s="420">
        <f t="shared" ref="L57:L66" si="12">IF(L9="","",L9)</f>
        <v>500000</v>
      </c>
      <c r="M57" s="421"/>
      <c r="N57" s="420">
        <f t="shared" ref="N57:N66" si="13">IF(N9="","",N9)</f>
        <v>500000</v>
      </c>
      <c r="O57" s="422"/>
      <c r="P57" s="421"/>
      <c r="Q57" s="339" t="str">
        <f>IF(Q32="","",Q32)</f>
        <v/>
      </c>
      <c r="R57" s="340" t="str">
        <f t="shared" ref="R57:S67" si="14">IF(R9="","",R9)</f>
        <v/>
      </c>
      <c r="S57" s="341" t="str">
        <f t="shared" si="14"/>
        <v/>
      </c>
      <c r="T57" s="342"/>
      <c r="U57" s="343"/>
      <c r="V57" s="401"/>
    </row>
    <row r="58" spans="1:24" ht="32.450000000000003" customHeight="1">
      <c r="A58" s="326">
        <v>45206</v>
      </c>
      <c r="B58" s="327">
        <v>45229</v>
      </c>
      <c r="C58" s="328" t="str">
        <f t="shared" si="9"/>
        <v>DD室蘭高砂　土壌汚染拡散防止対策工事</v>
      </c>
      <c r="D58" s="329"/>
      <c r="E58" s="329"/>
      <c r="F58" s="330"/>
      <c r="G58" s="331" t="str">
        <f t="shared" si="10"/>
        <v>現場管理</v>
      </c>
      <c r="H58" s="332"/>
      <c r="I58" s="333"/>
      <c r="J58" s="334">
        <f t="shared" si="11"/>
        <v>1</v>
      </c>
      <c r="K58" s="335" t="str">
        <f t="shared" ref="K58:K61" si="15">IF(K33="","",K33)</f>
        <v>式</v>
      </c>
      <c r="L58" s="420">
        <f t="shared" si="12"/>
        <v>100000</v>
      </c>
      <c r="M58" s="421"/>
      <c r="N58" s="420">
        <f t="shared" si="13"/>
        <v>100000</v>
      </c>
      <c r="O58" s="422"/>
      <c r="P58" s="421"/>
      <c r="Q58" s="339" t="str">
        <f t="shared" ref="Q58:Q68" si="16">IF(Q33="","",Q33)</f>
        <v/>
      </c>
      <c r="R58" s="340" t="str">
        <f t="shared" si="14"/>
        <v/>
      </c>
      <c r="S58" s="341" t="str">
        <f t="shared" si="14"/>
        <v/>
      </c>
      <c r="T58" s="342"/>
      <c r="U58" s="343"/>
      <c r="V58" s="401"/>
    </row>
    <row r="59" spans="1:24" ht="32.450000000000003" customHeight="1">
      <c r="A59" s="326">
        <v>45201</v>
      </c>
      <c r="B59" s="326"/>
      <c r="C59" s="328" t="str">
        <f t="shared" si="9"/>
        <v>DD室蘭高砂　土壌汚染拡散防止対策工事</v>
      </c>
      <c r="D59" s="329"/>
      <c r="E59" s="329"/>
      <c r="F59" s="330"/>
      <c r="G59" s="331" t="str">
        <f t="shared" si="10"/>
        <v>ヘルメット</v>
      </c>
      <c r="H59" s="332"/>
      <c r="I59" s="333"/>
      <c r="J59" s="334">
        <f t="shared" si="11"/>
        <v>2</v>
      </c>
      <c r="K59" s="335" t="str">
        <f t="shared" si="15"/>
        <v>個</v>
      </c>
      <c r="L59" s="420">
        <f t="shared" si="12"/>
        <v>1500</v>
      </c>
      <c r="M59" s="421"/>
      <c r="N59" s="420">
        <f t="shared" si="13"/>
        <v>3000</v>
      </c>
      <c r="O59" s="422"/>
      <c r="P59" s="421"/>
      <c r="Q59" s="339" t="str">
        <f t="shared" si="16"/>
        <v/>
      </c>
      <c r="R59" s="340" t="str">
        <f t="shared" si="14"/>
        <v/>
      </c>
      <c r="S59" s="341" t="str">
        <f t="shared" si="14"/>
        <v/>
      </c>
      <c r="T59" s="342"/>
      <c r="U59" s="343"/>
      <c r="V59" s="401"/>
    </row>
    <row r="60" spans="1:24" ht="32.450000000000003" customHeight="1">
      <c r="A60" s="326">
        <v>45201</v>
      </c>
      <c r="B60" s="327"/>
      <c r="C60" s="328" t="str">
        <f t="shared" si="9"/>
        <v>DD室蘭高砂　土壌汚染拡散防止対策工事</v>
      </c>
      <c r="D60" s="329"/>
      <c r="E60" s="329"/>
      <c r="F60" s="330"/>
      <c r="G60" s="331" t="str">
        <f t="shared" si="10"/>
        <v>熱中症対策飲料OS-1</v>
      </c>
      <c r="H60" s="332"/>
      <c r="I60" s="333"/>
      <c r="J60" s="334">
        <f t="shared" si="11"/>
        <v>1</v>
      </c>
      <c r="K60" s="335" t="str">
        <f t="shared" si="15"/>
        <v>箱</v>
      </c>
      <c r="L60" s="420">
        <f t="shared" si="12"/>
        <v>2000</v>
      </c>
      <c r="M60" s="421"/>
      <c r="N60" s="420">
        <f t="shared" si="13"/>
        <v>2000</v>
      </c>
      <c r="O60" s="422"/>
      <c r="P60" s="421"/>
      <c r="Q60" s="352" t="str">
        <f t="shared" si="16"/>
        <v>※</v>
      </c>
      <c r="R60" s="340" t="str">
        <f t="shared" si="14"/>
        <v/>
      </c>
      <c r="S60" s="341" t="str">
        <f t="shared" si="14"/>
        <v/>
      </c>
      <c r="T60" s="342"/>
      <c r="U60" s="343"/>
      <c r="V60" s="401"/>
    </row>
    <row r="61" spans="1:24" ht="32.450000000000003" customHeight="1">
      <c r="A61" s="326"/>
      <c r="B61" s="327"/>
      <c r="C61" s="328" t="str">
        <f t="shared" si="9"/>
        <v/>
      </c>
      <c r="D61" s="329"/>
      <c r="E61" s="329"/>
      <c r="F61" s="330"/>
      <c r="G61" s="331" t="str">
        <f t="shared" si="10"/>
        <v/>
      </c>
      <c r="H61" s="332"/>
      <c r="I61" s="333"/>
      <c r="J61" s="334" t="str">
        <f t="shared" si="11"/>
        <v/>
      </c>
      <c r="K61" s="335" t="str">
        <f t="shared" si="15"/>
        <v/>
      </c>
      <c r="L61" s="420" t="str">
        <f t="shared" si="12"/>
        <v/>
      </c>
      <c r="M61" s="421"/>
      <c r="N61" s="420" t="str">
        <f t="shared" si="13"/>
        <v/>
      </c>
      <c r="O61" s="422"/>
      <c r="P61" s="421"/>
      <c r="Q61" s="339" t="str">
        <f t="shared" si="16"/>
        <v/>
      </c>
      <c r="R61" s="340" t="str">
        <f t="shared" si="14"/>
        <v/>
      </c>
      <c r="S61" s="341" t="str">
        <f t="shared" si="14"/>
        <v/>
      </c>
      <c r="T61" s="342"/>
      <c r="U61" s="343"/>
      <c r="V61" s="401"/>
    </row>
    <row r="62" spans="1:24" ht="32.450000000000003" hidden="1" customHeight="1">
      <c r="A62" s="326"/>
      <c r="B62" s="327"/>
      <c r="C62" s="328" t="str">
        <f t="shared" si="9"/>
        <v/>
      </c>
      <c r="D62" s="329"/>
      <c r="E62" s="329"/>
      <c r="F62" s="330"/>
      <c r="G62" s="331" t="str">
        <f t="shared" si="10"/>
        <v/>
      </c>
      <c r="H62" s="332"/>
      <c r="I62" s="333"/>
      <c r="J62" s="334" t="str">
        <f t="shared" si="11"/>
        <v/>
      </c>
      <c r="K62" s="335" t="str">
        <f>IF(K37="","",K37)</f>
        <v/>
      </c>
      <c r="L62" s="420" t="str">
        <f t="shared" si="12"/>
        <v/>
      </c>
      <c r="M62" s="421"/>
      <c r="N62" s="420" t="str">
        <f t="shared" si="13"/>
        <v/>
      </c>
      <c r="O62" s="422"/>
      <c r="P62" s="421"/>
      <c r="Q62" s="339" t="str">
        <f t="shared" si="16"/>
        <v/>
      </c>
      <c r="R62" s="340" t="str">
        <f t="shared" si="14"/>
        <v/>
      </c>
      <c r="S62" s="341" t="str">
        <f t="shared" si="14"/>
        <v/>
      </c>
      <c r="T62" s="342"/>
      <c r="U62" s="343"/>
      <c r="V62" s="401"/>
    </row>
    <row r="63" spans="1:24" ht="32.450000000000003" hidden="1" customHeight="1">
      <c r="A63" s="326"/>
      <c r="B63" s="327"/>
      <c r="C63" s="328" t="str">
        <f t="shared" si="9"/>
        <v/>
      </c>
      <c r="D63" s="329"/>
      <c r="E63" s="329"/>
      <c r="F63" s="330"/>
      <c r="G63" s="331" t="str">
        <f t="shared" si="10"/>
        <v/>
      </c>
      <c r="H63" s="332"/>
      <c r="I63" s="333"/>
      <c r="J63" s="334" t="str">
        <f t="shared" si="11"/>
        <v/>
      </c>
      <c r="K63" s="335" t="str">
        <f t="shared" ref="K63:K68" si="17">IF(K38="","",K38)</f>
        <v/>
      </c>
      <c r="L63" s="420" t="str">
        <f t="shared" si="12"/>
        <v/>
      </c>
      <c r="M63" s="421"/>
      <c r="N63" s="420" t="str">
        <f t="shared" si="13"/>
        <v/>
      </c>
      <c r="O63" s="422"/>
      <c r="P63" s="421"/>
      <c r="Q63" s="339" t="str">
        <f t="shared" si="16"/>
        <v/>
      </c>
      <c r="R63" s="340" t="str">
        <f t="shared" si="14"/>
        <v/>
      </c>
      <c r="S63" s="341" t="str">
        <f t="shared" si="14"/>
        <v/>
      </c>
      <c r="T63" s="342"/>
      <c r="U63" s="343"/>
      <c r="V63" s="401"/>
    </row>
    <row r="64" spans="1:24" ht="32.450000000000003" hidden="1" customHeight="1">
      <c r="A64" s="326"/>
      <c r="B64" s="354"/>
      <c r="C64" s="328" t="str">
        <f t="shared" si="9"/>
        <v/>
      </c>
      <c r="D64" s="329"/>
      <c r="E64" s="329"/>
      <c r="F64" s="330"/>
      <c r="G64" s="331" t="str">
        <f t="shared" si="10"/>
        <v/>
      </c>
      <c r="H64" s="332"/>
      <c r="I64" s="333"/>
      <c r="J64" s="334" t="str">
        <f t="shared" si="11"/>
        <v/>
      </c>
      <c r="K64" s="335" t="str">
        <f t="shared" si="17"/>
        <v/>
      </c>
      <c r="L64" s="420" t="str">
        <f t="shared" si="12"/>
        <v/>
      </c>
      <c r="M64" s="421"/>
      <c r="N64" s="420" t="str">
        <f t="shared" si="13"/>
        <v/>
      </c>
      <c r="O64" s="422"/>
      <c r="P64" s="421"/>
      <c r="Q64" s="339" t="str">
        <f t="shared" si="16"/>
        <v/>
      </c>
      <c r="R64" s="340" t="str">
        <f t="shared" si="14"/>
        <v/>
      </c>
      <c r="S64" s="341" t="str">
        <f t="shared" si="14"/>
        <v/>
      </c>
      <c r="T64" s="342"/>
      <c r="U64" s="343"/>
      <c r="V64" s="401"/>
    </row>
    <row r="65" spans="1:22" ht="32.450000000000003" hidden="1" customHeight="1">
      <c r="A65" s="326"/>
      <c r="B65" s="354"/>
      <c r="C65" s="328" t="str">
        <f t="shared" si="9"/>
        <v/>
      </c>
      <c r="D65" s="329"/>
      <c r="E65" s="329"/>
      <c r="F65" s="330"/>
      <c r="G65" s="331" t="str">
        <f t="shared" si="10"/>
        <v/>
      </c>
      <c r="H65" s="332"/>
      <c r="I65" s="333"/>
      <c r="J65" s="334" t="str">
        <f t="shared" si="11"/>
        <v/>
      </c>
      <c r="K65" s="335" t="str">
        <f t="shared" si="17"/>
        <v/>
      </c>
      <c r="L65" s="420" t="str">
        <f t="shared" si="12"/>
        <v/>
      </c>
      <c r="M65" s="421"/>
      <c r="N65" s="420" t="str">
        <f t="shared" si="13"/>
        <v/>
      </c>
      <c r="O65" s="422"/>
      <c r="P65" s="421"/>
      <c r="Q65" s="339" t="str">
        <f t="shared" si="16"/>
        <v/>
      </c>
      <c r="R65" s="340" t="str">
        <f t="shared" si="14"/>
        <v/>
      </c>
      <c r="S65" s="341" t="str">
        <f t="shared" si="14"/>
        <v/>
      </c>
      <c r="T65" s="342"/>
      <c r="U65" s="343"/>
      <c r="V65" s="401"/>
    </row>
    <row r="66" spans="1:22" ht="32.450000000000003" hidden="1" customHeight="1">
      <c r="A66" s="326"/>
      <c r="B66" s="354"/>
      <c r="C66" s="328" t="str">
        <f t="shared" si="9"/>
        <v/>
      </c>
      <c r="D66" s="329"/>
      <c r="E66" s="329"/>
      <c r="F66" s="330"/>
      <c r="G66" s="331" t="str">
        <f t="shared" si="10"/>
        <v/>
      </c>
      <c r="H66" s="332"/>
      <c r="I66" s="333"/>
      <c r="J66" s="334" t="str">
        <f t="shared" si="11"/>
        <v/>
      </c>
      <c r="K66" s="335" t="str">
        <f t="shared" si="17"/>
        <v/>
      </c>
      <c r="L66" s="420" t="str">
        <f t="shared" si="12"/>
        <v/>
      </c>
      <c r="M66" s="421"/>
      <c r="N66" s="420" t="str">
        <f t="shared" si="13"/>
        <v/>
      </c>
      <c r="O66" s="422"/>
      <c r="P66" s="421"/>
      <c r="Q66" s="339" t="str">
        <f t="shared" si="16"/>
        <v/>
      </c>
      <c r="R66" s="340" t="str">
        <f t="shared" si="14"/>
        <v/>
      </c>
      <c r="S66" s="341" t="str">
        <f t="shared" si="14"/>
        <v/>
      </c>
      <c r="T66" s="342"/>
      <c r="U66" s="343"/>
      <c r="V66" s="401"/>
    </row>
    <row r="67" spans="1:22" ht="32.450000000000003" hidden="1" customHeight="1">
      <c r="A67" s="326"/>
      <c r="B67" s="354"/>
      <c r="C67" s="328" t="str">
        <f t="shared" si="9"/>
        <v/>
      </c>
      <c r="D67" s="329"/>
      <c r="E67" s="329"/>
      <c r="F67" s="330"/>
      <c r="G67" s="331" t="str">
        <f t="shared" si="10"/>
        <v/>
      </c>
      <c r="H67" s="332"/>
      <c r="I67" s="333"/>
      <c r="J67" s="334"/>
      <c r="K67" s="335" t="str">
        <f t="shared" si="17"/>
        <v/>
      </c>
      <c r="L67" s="420" t="str">
        <f t="shared" ref="L67:L68" si="18">IF(L17="","",L17)</f>
        <v/>
      </c>
      <c r="M67" s="421"/>
      <c r="N67" s="420" t="str">
        <f t="shared" ref="N67:N68" si="19">IF(N17="","",N17)</f>
        <v/>
      </c>
      <c r="O67" s="422"/>
      <c r="P67" s="421"/>
      <c r="Q67" s="339" t="str">
        <f t="shared" si="16"/>
        <v/>
      </c>
      <c r="R67" s="340" t="str">
        <f t="shared" ref="R67:S68" si="20">IF(R17="","",R17)</f>
        <v/>
      </c>
      <c r="S67" s="341" t="str">
        <f t="shared" si="14"/>
        <v/>
      </c>
      <c r="T67" s="342"/>
      <c r="U67" s="343"/>
      <c r="V67" s="401"/>
    </row>
    <row r="68" spans="1:22" ht="32.450000000000003" customHeight="1" thickBot="1">
      <c r="A68" s="326"/>
      <c r="B68" s="354"/>
      <c r="C68" s="328" t="str">
        <f>IF(C18="","",C18)</f>
        <v/>
      </c>
      <c r="D68" s="329"/>
      <c r="E68" s="329"/>
      <c r="F68" s="330"/>
      <c r="G68" s="331" t="str">
        <f>IF(G18="","",G18)</f>
        <v/>
      </c>
      <c r="H68" s="332"/>
      <c r="I68" s="333"/>
      <c r="J68" s="334" t="str">
        <f t="shared" ref="J68" si="21">IF(J18="","",J18)</f>
        <v/>
      </c>
      <c r="K68" s="335" t="str">
        <f t="shared" si="17"/>
        <v/>
      </c>
      <c r="L68" s="428" t="str">
        <f t="shared" si="18"/>
        <v/>
      </c>
      <c r="M68" s="429"/>
      <c r="N68" s="420" t="str">
        <f t="shared" si="19"/>
        <v/>
      </c>
      <c r="O68" s="422"/>
      <c r="P68" s="421"/>
      <c r="Q68" s="339" t="str">
        <f t="shared" si="16"/>
        <v/>
      </c>
      <c r="R68" s="340" t="str">
        <f>IF(R18="","",R18)</f>
        <v/>
      </c>
      <c r="S68" s="341" t="str">
        <f t="shared" si="20"/>
        <v/>
      </c>
      <c r="T68" s="342"/>
      <c r="U68" s="343"/>
      <c r="V68" s="401"/>
    </row>
    <row r="69" spans="1:22" ht="15.6" customHeight="1" thickBot="1">
      <c r="C69" s="367"/>
      <c r="D69" s="368"/>
      <c r="E69" s="368"/>
      <c r="F69" s="368"/>
      <c r="G69" s="368"/>
      <c r="H69" s="368"/>
      <c r="I69" s="368"/>
      <c r="J69" s="369" t="s">
        <v>108</v>
      </c>
      <c r="K69" s="370" t="s">
        <v>109</v>
      </c>
      <c r="L69" s="371"/>
      <c r="M69" s="372"/>
      <c r="N69" s="373">
        <f>IF(N19="","",N19)</f>
        <v>603000</v>
      </c>
      <c r="O69" s="373"/>
      <c r="P69" s="374"/>
      <c r="Q69" s="375" t="s">
        <v>53</v>
      </c>
      <c r="R69" s="376"/>
      <c r="S69" s="376"/>
      <c r="T69" s="376"/>
      <c r="U69" s="377"/>
      <c r="V69" s="401"/>
    </row>
    <row r="70" spans="1:22" ht="15.6" customHeight="1" thickBot="1">
      <c r="C70" s="378"/>
      <c r="D70" s="379"/>
      <c r="E70" s="379"/>
      <c r="F70" s="379"/>
      <c r="G70" s="379"/>
      <c r="H70" s="379"/>
      <c r="I70" s="379"/>
      <c r="J70" s="380"/>
      <c r="K70" s="381" t="s">
        <v>110</v>
      </c>
      <c r="L70" s="382"/>
      <c r="M70" s="383"/>
      <c r="N70" s="373">
        <f>IF(N20="","",N20)</f>
        <v>2000</v>
      </c>
      <c r="O70" s="373"/>
      <c r="P70" s="374"/>
      <c r="Q70" s="386">
        <f>IF(Q20="","",Q20)</f>
        <v>605000</v>
      </c>
      <c r="R70" s="387"/>
      <c r="S70" s="387"/>
      <c r="T70" s="387"/>
      <c r="U70" s="388"/>
      <c r="V70" s="401"/>
    </row>
    <row r="71" spans="1:22" ht="15.6" customHeight="1" thickBot="1">
      <c r="C71" s="345"/>
      <c r="D71" s="389"/>
      <c r="E71" s="389"/>
      <c r="F71" s="389"/>
      <c r="G71" s="389"/>
      <c r="H71" s="389"/>
      <c r="I71" s="389"/>
      <c r="J71" s="390"/>
      <c r="K71" s="391" t="s">
        <v>111</v>
      </c>
      <c r="L71" s="392"/>
      <c r="M71" s="393"/>
      <c r="N71" s="423">
        <f>IF(N21="","",N21)</f>
        <v>0</v>
      </c>
      <c r="O71" s="423"/>
      <c r="P71" s="424"/>
      <c r="Q71" s="396"/>
      <c r="R71" s="397"/>
      <c r="S71" s="397"/>
      <c r="T71" s="397"/>
      <c r="U71" s="398"/>
      <c r="V71" s="401"/>
    </row>
    <row r="72" spans="1:22">
      <c r="A72" s="401"/>
      <c r="B72" s="401"/>
      <c r="C72" s="401"/>
      <c r="D72" s="401"/>
      <c r="E72" s="401"/>
      <c r="F72" s="401"/>
      <c r="G72" s="401"/>
      <c r="H72" s="401"/>
      <c r="I72" s="401"/>
      <c r="J72" s="401"/>
      <c r="K72" s="402"/>
      <c r="L72" s="401"/>
      <c r="M72" s="401"/>
      <c r="N72" s="401"/>
      <c r="O72" s="401"/>
      <c r="P72" s="401"/>
      <c r="Q72" s="401"/>
      <c r="R72" s="401"/>
      <c r="S72" s="401"/>
      <c r="T72" s="404"/>
      <c r="U72" s="401"/>
      <c r="V72" s="401"/>
    </row>
  </sheetData>
  <protectedRanges>
    <protectedRange sqref="D4:G5 O9:S10 G6 K3:L6 U4:U6 Q4:R6 Q1:R1 U1 N3:O6 U27:U29 Q27:R29 U52:U54 Q52:R53 N51:O54 R54 E6 B9:M10 Q11:S11 J12:M12 B11:F12 A57:B68 A32:B43 D27:G28 G29 E29 D53:G53 G54 E54 A9:A18 B13:M18 O12:S18 U9:U18 N26:O29" name="範囲1"/>
    <protectedRange sqref="O11:P11 G11:M11" name="範囲1_1"/>
    <protectedRange sqref="G12:I12" name="範囲1_2"/>
  </protectedRanges>
  <mergeCells count="243">
    <mergeCell ref="N70:P70"/>
    <mergeCell ref="Q70:U71"/>
    <mergeCell ref="K71:M71"/>
    <mergeCell ref="N71:P71"/>
    <mergeCell ref="C68:F68"/>
    <mergeCell ref="G68:I68"/>
    <mergeCell ref="L68:M68"/>
    <mergeCell ref="N68:P68"/>
    <mergeCell ref="S68:U68"/>
    <mergeCell ref="J69:J71"/>
    <mergeCell ref="K69:M69"/>
    <mergeCell ref="N69:P69"/>
    <mergeCell ref="Q69:U69"/>
    <mergeCell ref="K70:M70"/>
    <mergeCell ref="C66:F66"/>
    <mergeCell ref="G66:I66"/>
    <mergeCell ref="L66:M66"/>
    <mergeCell ref="N66:P66"/>
    <mergeCell ref="S66:U66"/>
    <mergeCell ref="C67:F67"/>
    <mergeCell ref="G67:I67"/>
    <mergeCell ref="L67:M67"/>
    <mergeCell ref="N67:P67"/>
    <mergeCell ref="S67:U67"/>
    <mergeCell ref="C64:F64"/>
    <mergeCell ref="G64:I64"/>
    <mergeCell ref="L64:M64"/>
    <mergeCell ref="N64:P64"/>
    <mergeCell ref="S64:U64"/>
    <mergeCell ref="C65:F65"/>
    <mergeCell ref="G65:I65"/>
    <mergeCell ref="L65:M65"/>
    <mergeCell ref="N65:P65"/>
    <mergeCell ref="S65:U65"/>
    <mergeCell ref="C62:F62"/>
    <mergeCell ref="G62:I62"/>
    <mergeCell ref="L62:M62"/>
    <mergeCell ref="N62:P62"/>
    <mergeCell ref="S62:U62"/>
    <mergeCell ref="C63:F63"/>
    <mergeCell ref="G63:I63"/>
    <mergeCell ref="L63:M63"/>
    <mergeCell ref="N63:P63"/>
    <mergeCell ref="S63:U63"/>
    <mergeCell ref="C60:F60"/>
    <mergeCell ref="G60:I60"/>
    <mergeCell ref="L60:M60"/>
    <mergeCell ref="N60:P60"/>
    <mergeCell ref="S60:U60"/>
    <mergeCell ref="C61:F61"/>
    <mergeCell ref="G61:I61"/>
    <mergeCell ref="L61:M61"/>
    <mergeCell ref="N61:P61"/>
    <mergeCell ref="S61:U61"/>
    <mergeCell ref="C58:F58"/>
    <mergeCell ref="G58:I58"/>
    <mergeCell ref="L58:M58"/>
    <mergeCell ref="N58:P58"/>
    <mergeCell ref="S58:U58"/>
    <mergeCell ref="C59:F59"/>
    <mergeCell ref="G59:I59"/>
    <mergeCell ref="L59:M59"/>
    <mergeCell ref="N59:P59"/>
    <mergeCell ref="S59:U59"/>
    <mergeCell ref="S56:U56"/>
    <mergeCell ref="C57:F57"/>
    <mergeCell ref="G57:I57"/>
    <mergeCell ref="L57:M57"/>
    <mergeCell ref="N57:P57"/>
    <mergeCell ref="S57:U57"/>
    <mergeCell ref="O51:P51"/>
    <mergeCell ref="R51:U51"/>
    <mergeCell ref="D52:G52"/>
    <mergeCell ref="D53:G53"/>
    <mergeCell ref="D54:E54"/>
    <mergeCell ref="A56:B56"/>
    <mergeCell ref="C56:F56"/>
    <mergeCell ref="G56:I56"/>
    <mergeCell ref="L56:M56"/>
    <mergeCell ref="N56:P56"/>
    <mergeCell ref="N45:P45"/>
    <mergeCell ref="Q45:U46"/>
    <mergeCell ref="K46:M46"/>
    <mergeCell ref="N46:P46"/>
    <mergeCell ref="E49:F49"/>
    <mergeCell ref="H49:M49"/>
    <mergeCell ref="O49:P49"/>
    <mergeCell ref="Q49:U49"/>
    <mergeCell ref="C43:F43"/>
    <mergeCell ref="G43:I43"/>
    <mergeCell ref="L43:M43"/>
    <mergeCell ref="N43:P43"/>
    <mergeCell ref="S43:U43"/>
    <mergeCell ref="J44:J46"/>
    <mergeCell ref="K44:M44"/>
    <mergeCell ref="N44:P44"/>
    <mergeCell ref="Q44:U44"/>
    <mergeCell ref="K45:M45"/>
    <mergeCell ref="C41:F41"/>
    <mergeCell ref="G41:I41"/>
    <mergeCell ref="L41:M41"/>
    <mergeCell ref="N41:P41"/>
    <mergeCell ref="S41:U41"/>
    <mergeCell ref="C42:F42"/>
    <mergeCell ref="G42:I42"/>
    <mergeCell ref="L42:M42"/>
    <mergeCell ref="N42:P42"/>
    <mergeCell ref="S42:U42"/>
    <mergeCell ref="C39:F39"/>
    <mergeCell ref="G39:I39"/>
    <mergeCell ref="L39:M39"/>
    <mergeCell ref="N39:P39"/>
    <mergeCell ref="S39:U39"/>
    <mergeCell ref="C40:F40"/>
    <mergeCell ref="G40:I40"/>
    <mergeCell ref="L40:M40"/>
    <mergeCell ref="N40:P40"/>
    <mergeCell ref="S40:U40"/>
    <mergeCell ref="C37:F37"/>
    <mergeCell ref="G37:I37"/>
    <mergeCell ref="L37:M37"/>
    <mergeCell ref="N37:P37"/>
    <mergeCell ref="S37:U37"/>
    <mergeCell ref="C38:F38"/>
    <mergeCell ref="G38:I38"/>
    <mergeCell ref="L38:M38"/>
    <mergeCell ref="N38:P38"/>
    <mergeCell ref="S38:U38"/>
    <mergeCell ref="C35:F35"/>
    <mergeCell ref="G35:I35"/>
    <mergeCell ref="L35:M35"/>
    <mergeCell ref="N35:P35"/>
    <mergeCell ref="S35:U35"/>
    <mergeCell ref="C36:F36"/>
    <mergeCell ref="G36:I36"/>
    <mergeCell ref="L36:M36"/>
    <mergeCell ref="N36:P36"/>
    <mergeCell ref="S36:U36"/>
    <mergeCell ref="C33:F33"/>
    <mergeCell ref="G33:I33"/>
    <mergeCell ref="L33:M33"/>
    <mergeCell ref="N33:P33"/>
    <mergeCell ref="S33:U33"/>
    <mergeCell ref="C34:F34"/>
    <mergeCell ref="G34:I34"/>
    <mergeCell ref="L34:M34"/>
    <mergeCell ref="N34:P34"/>
    <mergeCell ref="S34:U34"/>
    <mergeCell ref="S31:U31"/>
    <mergeCell ref="C32:F32"/>
    <mergeCell ref="G32:I32"/>
    <mergeCell ref="L32:M32"/>
    <mergeCell ref="N32:P32"/>
    <mergeCell ref="S32:U32"/>
    <mergeCell ref="O26:P26"/>
    <mergeCell ref="R26:U26"/>
    <mergeCell ref="D27:G27"/>
    <mergeCell ref="D28:G28"/>
    <mergeCell ref="D29:E29"/>
    <mergeCell ref="A31:B31"/>
    <mergeCell ref="C31:F31"/>
    <mergeCell ref="G31:I31"/>
    <mergeCell ref="L31:M31"/>
    <mergeCell ref="N31:P31"/>
    <mergeCell ref="N20:P20"/>
    <mergeCell ref="Q20:U21"/>
    <mergeCell ref="K21:M21"/>
    <mergeCell ref="N21:P21"/>
    <mergeCell ref="E24:F24"/>
    <mergeCell ref="O24:P24"/>
    <mergeCell ref="Q24:U24"/>
    <mergeCell ref="C18:F18"/>
    <mergeCell ref="G18:I18"/>
    <mergeCell ref="L18:M18"/>
    <mergeCell ref="N18:P18"/>
    <mergeCell ref="S18:U18"/>
    <mergeCell ref="J19:J21"/>
    <mergeCell ref="K19:M19"/>
    <mergeCell ref="N19:P19"/>
    <mergeCell ref="Q19:U19"/>
    <mergeCell ref="K20:M20"/>
    <mergeCell ref="C16:F16"/>
    <mergeCell ref="G16:I16"/>
    <mergeCell ref="L16:M16"/>
    <mergeCell ref="N16:P16"/>
    <mergeCell ref="S16:U16"/>
    <mergeCell ref="C17:F17"/>
    <mergeCell ref="G17:I17"/>
    <mergeCell ref="L17:M17"/>
    <mergeCell ref="N17:P17"/>
    <mergeCell ref="S17:U17"/>
    <mergeCell ref="C14:F14"/>
    <mergeCell ref="G14:I14"/>
    <mergeCell ref="L14:M14"/>
    <mergeCell ref="N14:P14"/>
    <mergeCell ref="S14:U14"/>
    <mergeCell ref="C15:F15"/>
    <mergeCell ref="G15:I15"/>
    <mergeCell ref="L15:M15"/>
    <mergeCell ref="N15:P15"/>
    <mergeCell ref="S15:U15"/>
    <mergeCell ref="C12:F12"/>
    <mergeCell ref="G12:I12"/>
    <mergeCell ref="L12:M12"/>
    <mergeCell ref="N12:P12"/>
    <mergeCell ref="S12:U12"/>
    <mergeCell ref="C13:F13"/>
    <mergeCell ref="G13:I13"/>
    <mergeCell ref="L13:M13"/>
    <mergeCell ref="N13:P13"/>
    <mergeCell ref="S13:U13"/>
    <mergeCell ref="C10:F10"/>
    <mergeCell ref="G10:I10"/>
    <mergeCell ref="L10:M10"/>
    <mergeCell ref="N10:P10"/>
    <mergeCell ref="S10:U10"/>
    <mergeCell ref="C11:F11"/>
    <mergeCell ref="G11:I11"/>
    <mergeCell ref="L11:M11"/>
    <mergeCell ref="N11:P11"/>
    <mergeCell ref="S11:U11"/>
    <mergeCell ref="S8:U8"/>
    <mergeCell ref="C9:F9"/>
    <mergeCell ref="G9:I9"/>
    <mergeCell ref="L9:M9"/>
    <mergeCell ref="N9:P9"/>
    <mergeCell ref="S9:U9"/>
    <mergeCell ref="D4:G4"/>
    <mergeCell ref="D5:G5"/>
    <mergeCell ref="D6:E6"/>
    <mergeCell ref="Q6:T6"/>
    <mergeCell ref="X7:Z8"/>
    <mergeCell ref="A8:B8"/>
    <mergeCell ref="C8:F8"/>
    <mergeCell ref="G8:I8"/>
    <mergeCell ref="L8:M8"/>
    <mergeCell ref="N8:P8"/>
    <mergeCell ref="E1:F1"/>
    <mergeCell ref="I1:L1"/>
    <mergeCell ref="O1:P1"/>
    <mergeCell ref="Q1:U1"/>
    <mergeCell ref="O3:P3"/>
    <mergeCell ref="R3:U3"/>
  </mergeCells>
  <phoneticPr fontId="4"/>
  <dataValidations count="1">
    <dataValidation type="list" allowBlank="1" showInputMessage="1" showErrorMessage="1" sqref="Q9:Q18" xr:uid="{EF96A7C6-6EC2-4CB7-9806-A453D46C3BE5}">
      <formula1>"※,非"</formula1>
    </dataValidation>
  </dataValidations>
  <printOptions horizontalCentered="1" verticalCentered="1"/>
  <pageMargins left="0.43307086614173229" right="0.43307086614173229" top="0.35433070866141736" bottom="0.15748031496062992" header="0.31496062992125984" footer="0.11811023622047245"/>
  <pageSetup paperSize="9" scale="87" fitToWidth="0" orientation="landscape" r:id="rId1"/>
  <rowBreaks count="1" manualBreakCount="1">
    <brk id="21" min="2" max="2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A1CA-07EA-4F01-8CF2-A0C651D2A8B8}">
  <sheetPr>
    <tabColor rgb="FF00B0F0"/>
    <pageSetUpPr fitToPage="1"/>
  </sheetPr>
  <dimension ref="A1:BM37"/>
  <sheetViews>
    <sheetView showGridLines="0" tabSelected="1" zoomScaleNormal="100" zoomScaleSheetLayoutView="100" workbookViewId="0">
      <selection activeCell="AZ1" sqref="AZ1"/>
    </sheetView>
  </sheetViews>
  <sheetFormatPr defaultRowHeight="19.5"/>
  <cols>
    <col min="1" max="1" width="3.5546875" customWidth="1"/>
    <col min="2" max="31" width="1.77734375" customWidth="1"/>
    <col min="32" max="34" width="1.88671875" customWidth="1"/>
    <col min="35" max="38" width="2" customWidth="1"/>
    <col min="39" max="39" width="2.21875" customWidth="1"/>
    <col min="40" max="53" width="2" customWidth="1"/>
    <col min="54" max="54" width="2.21875" customWidth="1"/>
    <col min="55" max="56" width="2" customWidth="1"/>
    <col min="57" max="57" width="2.21875" customWidth="1"/>
    <col min="58" max="61" width="2" customWidth="1"/>
    <col min="62" max="62" width="3.77734375" customWidth="1"/>
    <col min="63" max="63" width="2.88671875" customWidth="1"/>
    <col min="64" max="64" width="2.109375" customWidth="1"/>
    <col min="65" max="65" width="3" customWidth="1"/>
  </cols>
  <sheetData>
    <row r="1" spans="1:65" ht="30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31" t="s">
        <v>1</v>
      </c>
      <c r="K1" s="432"/>
      <c r="L1" s="432"/>
      <c r="M1" s="432"/>
      <c r="N1" s="432"/>
      <c r="O1" s="432"/>
      <c r="P1" s="432"/>
      <c r="Q1" s="432"/>
      <c r="R1" s="432"/>
      <c r="S1" s="433"/>
      <c r="T1" s="8" t="s">
        <v>2</v>
      </c>
      <c r="U1" s="8"/>
      <c r="V1" s="8"/>
      <c r="AU1" t="s">
        <v>3</v>
      </c>
      <c r="AX1">
        <v>2</v>
      </c>
      <c r="AY1">
        <v>0</v>
      </c>
      <c r="AZ1" s="434"/>
      <c r="BA1" s="435"/>
      <c r="BB1" t="s">
        <v>4</v>
      </c>
      <c r="BC1" s="434"/>
      <c r="BD1" s="435"/>
      <c r="BE1" t="s">
        <v>5</v>
      </c>
      <c r="BF1" s="434"/>
      <c r="BG1" s="435"/>
      <c r="BH1" t="s">
        <v>6</v>
      </c>
      <c r="BM1" s="11"/>
    </row>
    <row r="2" spans="1:65" ht="12.95" customHeight="1">
      <c r="A2" s="1"/>
      <c r="B2" s="2"/>
      <c r="C2" s="2"/>
      <c r="D2" s="2"/>
      <c r="E2" s="3"/>
      <c r="F2" s="4"/>
      <c r="G2" s="4"/>
      <c r="H2" s="4"/>
      <c r="I2" s="4"/>
      <c r="J2" s="4"/>
      <c r="K2" s="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BM2" s="11"/>
    </row>
    <row r="3" spans="1:65" ht="28.35" customHeight="1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1"/>
    </row>
    <row r="4" spans="1:65" ht="15.6" customHeight="1">
      <c r="A4" s="436"/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P4" s="437"/>
      <c r="AQ4" s="437"/>
      <c r="AR4" s="437"/>
      <c r="AS4" s="437"/>
      <c r="AT4" s="437"/>
      <c r="AU4" s="437"/>
      <c r="AV4" s="437"/>
      <c r="AW4" s="437"/>
      <c r="AX4" s="437"/>
      <c r="AY4" s="437"/>
      <c r="AZ4" s="437"/>
      <c r="BA4" s="437"/>
      <c r="BB4" s="437"/>
      <c r="BC4" s="437"/>
      <c r="BD4" s="437"/>
      <c r="BE4" s="437"/>
      <c r="BF4" s="437"/>
      <c r="BG4" s="437"/>
      <c r="BH4" s="437"/>
      <c r="BI4" s="437"/>
      <c r="BJ4" s="437"/>
      <c r="BK4" s="437"/>
      <c r="BL4" s="437"/>
      <c r="BM4" s="11"/>
    </row>
    <row r="5" spans="1:65" ht="15.6" customHeight="1">
      <c r="A5" s="437"/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  <c r="AM5" s="437"/>
      <c r="AN5" s="437"/>
      <c r="AO5" s="437"/>
      <c r="AP5" s="437"/>
      <c r="AQ5" s="437"/>
      <c r="AR5" s="437"/>
      <c r="AS5" s="437"/>
      <c r="AT5" s="437"/>
      <c r="AU5" s="437"/>
      <c r="AV5" s="437"/>
      <c r="AW5" s="437"/>
      <c r="AX5" s="437"/>
      <c r="AY5" s="437"/>
      <c r="AZ5" s="437"/>
      <c r="BA5" s="437"/>
      <c r="BB5" s="437"/>
      <c r="BC5" s="437"/>
      <c r="BD5" s="437"/>
      <c r="BE5" s="437"/>
      <c r="BF5" s="437"/>
      <c r="BG5" s="437"/>
      <c r="BH5" s="437"/>
      <c r="BI5" s="437"/>
      <c r="BJ5" s="437"/>
      <c r="BK5" s="437"/>
      <c r="BL5" s="437"/>
      <c r="BM5" s="11"/>
    </row>
    <row r="6" spans="1:65" ht="15.6" customHeight="1">
      <c r="B6" s="438" t="s">
        <v>12</v>
      </c>
      <c r="C6" s="439"/>
      <c r="D6" s="439"/>
      <c r="E6" s="440"/>
      <c r="F6" s="24"/>
      <c r="G6" s="25"/>
      <c r="H6" s="25"/>
      <c r="I6" s="25"/>
      <c r="J6" s="26" t="s">
        <v>5</v>
      </c>
      <c r="K6" s="26"/>
      <c r="L6" s="25"/>
      <c r="M6" s="25"/>
      <c r="N6" s="25"/>
      <c r="O6" s="25"/>
      <c r="P6" s="26" t="s">
        <v>6</v>
      </c>
      <c r="Q6" s="26"/>
      <c r="R6" s="441" t="s">
        <v>13</v>
      </c>
      <c r="S6" s="442"/>
      <c r="T6" s="442"/>
      <c r="U6" s="442"/>
      <c r="V6" s="443"/>
      <c r="W6" s="24"/>
      <c r="X6" s="25"/>
      <c r="Y6" s="25"/>
      <c r="Z6" s="25"/>
      <c r="AA6" s="25"/>
      <c r="AB6" s="25"/>
      <c r="AC6" s="25"/>
      <c r="AD6" s="26" t="s">
        <v>14</v>
      </c>
      <c r="AE6" s="30"/>
      <c r="AJ6" s="444" t="s">
        <v>15</v>
      </c>
      <c r="AK6" s="445"/>
      <c r="AL6" s="445"/>
      <c r="AM6" s="446"/>
      <c r="AN6" s="34"/>
      <c r="AO6" s="35"/>
      <c r="AP6" s="35"/>
      <c r="AQ6" s="35"/>
      <c r="AR6" s="35"/>
      <c r="AS6" s="35"/>
      <c r="AT6" s="35"/>
      <c r="AU6" s="35"/>
      <c r="AV6" s="35"/>
      <c r="AW6" s="36"/>
      <c r="AX6" s="37" t="s">
        <v>17</v>
      </c>
      <c r="AY6" s="38"/>
      <c r="AZ6" s="38"/>
      <c r="BA6" s="39"/>
      <c r="BB6" s="40"/>
      <c r="BC6" s="41"/>
      <c r="BD6" s="41"/>
      <c r="BE6" s="42"/>
      <c r="BF6" s="43"/>
      <c r="BG6" s="41"/>
      <c r="BH6" s="41"/>
      <c r="BI6" s="42"/>
      <c r="BJ6" s="43"/>
      <c r="BK6" s="44"/>
      <c r="BM6" s="11"/>
    </row>
    <row r="7" spans="1:65" ht="15.6" customHeight="1">
      <c r="B7" s="447"/>
      <c r="C7" s="448"/>
      <c r="D7" s="448"/>
      <c r="E7" s="449"/>
      <c r="F7" s="48"/>
      <c r="G7" s="49"/>
      <c r="H7" s="49"/>
      <c r="I7" s="49"/>
      <c r="J7" s="50"/>
      <c r="K7" s="50"/>
      <c r="L7" s="49"/>
      <c r="M7" s="49"/>
      <c r="N7" s="49"/>
      <c r="O7" s="49"/>
      <c r="P7" s="50"/>
      <c r="Q7" s="50"/>
      <c r="R7" s="450"/>
      <c r="S7" s="451"/>
      <c r="T7" s="451"/>
      <c r="U7" s="451"/>
      <c r="V7" s="452"/>
      <c r="W7" s="48"/>
      <c r="X7" s="49"/>
      <c r="Y7" s="49"/>
      <c r="Z7" s="49"/>
      <c r="AA7" s="49"/>
      <c r="AB7" s="49"/>
      <c r="AC7" s="49"/>
      <c r="AD7" s="50"/>
      <c r="AE7" s="54"/>
      <c r="AJ7" s="453"/>
      <c r="AK7" s="454"/>
      <c r="AL7" s="454"/>
      <c r="AM7" s="455"/>
      <c r="AN7" s="58"/>
      <c r="AO7" s="59"/>
      <c r="AP7" s="59"/>
      <c r="AQ7" s="59"/>
      <c r="AR7" s="59"/>
      <c r="AS7" s="59"/>
      <c r="AT7" s="59"/>
      <c r="AU7" s="59"/>
      <c r="AV7" s="59"/>
      <c r="AW7" s="60"/>
      <c r="AX7" s="61"/>
      <c r="AY7" s="62"/>
      <c r="AZ7" s="62"/>
      <c r="BA7" s="63"/>
      <c r="BB7" s="64"/>
      <c r="BC7" s="65"/>
      <c r="BD7" s="65"/>
      <c r="BE7" s="66"/>
      <c r="BF7" s="67"/>
      <c r="BG7" s="65"/>
      <c r="BH7" s="65"/>
      <c r="BI7" s="66"/>
      <c r="BJ7" s="67"/>
      <c r="BK7" s="68"/>
      <c r="BM7" s="11"/>
    </row>
    <row r="8" spans="1:65" ht="15.6" customHeight="1">
      <c r="B8" s="69"/>
      <c r="C8" s="69"/>
      <c r="D8" s="69"/>
      <c r="E8" s="69"/>
      <c r="F8" s="70"/>
      <c r="G8" s="70"/>
      <c r="H8" s="70"/>
      <c r="I8" s="70"/>
      <c r="J8" s="70"/>
      <c r="K8" s="70"/>
      <c r="L8" s="71"/>
      <c r="M8" s="72"/>
      <c r="N8" s="72"/>
      <c r="O8" s="72"/>
      <c r="P8" s="72"/>
      <c r="Q8" s="72"/>
      <c r="R8" s="72"/>
      <c r="AJ8" s="456" t="s">
        <v>18</v>
      </c>
      <c r="AK8" s="457"/>
      <c r="AL8" s="457"/>
      <c r="AM8" s="458"/>
      <c r="AN8" s="76" t="s">
        <v>19</v>
      </c>
      <c r="AO8" s="77"/>
      <c r="AP8" s="459"/>
      <c r="AQ8" s="459"/>
      <c r="AR8" s="459"/>
      <c r="AS8" s="459"/>
      <c r="AT8" s="459"/>
      <c r="AU8" s="459"/>
      <c r="AV8" s="459"/>
      <c r="AW8" s="459"/>
      <c r="AX8" s="459"/>
      <c r="AY8" s="459"/>
      <c r="AZ8" s="459"/>
      <c r="BA8" s="459"/>
      <c r="BB8" s="459"/>
      <c r="BC8" s="459"/>
      <c r="BD8" s="459"/>
      <c r="BE8" s="459"/>
      <c r="BF8" s="459"/>
      <c r="BG8" s="459"/>
      <c r="BH8" s="459"/>
      <c r="BI8" s="459"/>
      <c r="BJ8" s="459"/>
      <c r="BK8" s="460"/>
      <c r="BM8" s="11"/>
    </row>
    <row r="9" spans="1:65" ht="15.6" customHeight="1">
      <c r="B9" s="69"/>
      <c r="C9" s="69"/>
      <c r="D9" s="69"/>
      <c r="E9" s="69"/>
      <c r="F9" s="70"/>
      <c r="G9" s="70"/>
      <c r="H9" s="70"/>
      <c r="I9" s="70"/>
      <c r="J9" s="70"/>
      <c r="K9" s="70"/>
      <c r="L9" s="71"/>
      <c r="M9" s="72"/>
      <c r="N9" s="72"/>
      <c r="O9" s="72"/>
      <c r="P9" s="72"/>
      <c r="Q9" s="72"/>
      <c r="R9" s="72"/>
      <c r="AJ9" s="461"/>
      <c r="AK9" s="462"/>
      <c r="AL9" s="462"/>
      <c r="AM9" s="463"/>
      <c r="AN9" s="83"/>
      <c r="AO9" s="84"/>
      <c r="AP9" s="464"/>
      <c r="AQ9" s="464"/>
      <c r="AR9" s="464"/>
      <c r="AS9" s="464"/>
      <c r="AT9" s="464"/>
      <c r="AU9" s="464"/>
      <c r="AV9" s="464"/>
      <c r="AW9" s="464"/>
      <c r="AX9" s="464"/>
      <c r="AY9" s="464"/>
      <c r="AZ9" s="464"/>
      <c r="BA9" s="464"/>
      <c r="BB9" s="464"/>
      <c r="BC9" s="464"/>
      <c r="BD9" s="464"/>
      <c r="BE9" s="464"/>
      <c r="BF9" s="464"/>
      <c r="BG9" s="464"/>
      <c r="BH9" s="464"/>
      <c r="BI9" s="464"/>
      <c r="BJ9" s="464"/>
      <c r="BK9" s="465"/>
      <c r="BM9" s="11"/>
    </row>
    <row r="10" spans="1:65" ht="15.6" customHeight="1">
      <c r="B10" s="466" t="s">
        <v>21</v>
      </c>
      <c r="C10" s="467"/>
      <c r="D10" s="467"/>
      <c r="E10" s="467"/>
      <c r="F10" s="467"/>
      <c r="G10" s="467"/>
      <c r="H10" s="467"/>
      <c r="I10" s="468"/>
      <c r="J10" s="109">
        <v>0</v>
      </c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1"/>
      <c r="AJ10" s="469" t="s">
        <v>22</v>
      </c>
      <c r="AK10" s="445"/>
      <c r="AL10" s="445"/>
      <c r="AM10" s="446"/>
      <c r="AN10" s="94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6"/>
      <c r="BM10" s="11"/>
    </row>
    <row r="11" spans="1:65" ht="15.6" customHeight="1">
      <c r="B11" s="470"/>
      <c r="C11" s="471"/>
      <c r="D11" s="471"/>
      <c r="E11" s="471"/>
      <c r="F11" s="471"/>
      <c r="G11" s="471"/>
      <c r="H11" s="471"/>
      <c r="I11" s="472"/>
      <c r="J11" s="117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9"/>
      <c r="AJ11" s="473"/>
      <c r="AK11" s="474"/>
      <c r="AL11" s="474"/>
      <c r="AM11" s="475"/>
      <c r="AN11" s="106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8"/>
      <c r="BM11" s="11"/>
    </row>
    <row r="12" spans="1:65" ht="15.6" customHeight="1">
      <c r="B12" s="466" t="s">
        <v>24</v>
      </c>
      <c r="C12" s="467"/>
      <c r="D12" s="467"/>
      <c r="E12" s="467"/>
      <c r="F12" s="467"/>
      <c r="G12" s="467"/>
      <c r="H12" s="467"/>
      <c r="I12" s="468"/>
      <c r="J12" s="109">
        <v>0</v>
      </c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1"/>
      <c r="AJ12" s="453" t="s">
        <v>25</v>
      </c>
      <c r="AK12" s="454"/>
      <c r="AL12" s="454"/>
      <c r="AM12" s="455"/>
      <c r="AN12" s="476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4" t="s">
        <v>27</v>
      </c>
      <c r="BJ12" s="115"/>
      <c r="BK12" s="116"/>
      <c r="BM12" s="11"/>
    </row>
    <row r="13" spans="1:65" ht="15.6" customHeight="1">
      <c r="B13" s="470"/>
      <c r="C13" s="471"/>
      <c r="D13" s="471"/>
      <c r="E13" s="471"/>
      <c r="F13" s="471"/>
      <c r="G13" s="471"/>
      <c r="H13" s="471"/>
      <c r="I13" s="472"/>
      <c r="J13" s="117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9"/>
      <c r="AJ13" s="469"/>
      <c r="AK13" s="445"/>
      <c r="AL13" s="445"/>
      <c r="AM13" s="446"/>
      <c r="AN13" s="106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20"/>
      <c r="BJ13" s="120"/>
      <c r="BK13" s="121"/>
      <c r="BM13" s="11"/>
    </row>
    <row r="14" spans="1:65" ht="15.6" customHeight="1">
      <c r="B14" s="466" t="s">
        <v>28</v>
      </c>
      <c r="C14" s="467"/>
      <c r="D14" s="467"/>
      <c r="E14" s="467"/>
      <c r="F14" s="467"/>
      <c r="G14" s="467"/>
      <c r="H14" s="467"/>
      <c r="I14" s="468"/>
      <c r="J14" s="109">
        <v>0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1"/>
      <c r="AJ14" s="477" t="s">
        <v>29</v>
      </c>
      <c r="AK14" s="478"/>
      <c r="AL14" s="478"/>
      <c r="AM14" s="479"/>
      <c r="AN14" s="125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7"/>
      <c r="BM14" s="11"/>
    </row>
    <row r="15" spans="1:65" ht="15.6" customHeight="1" thickBot="1">
      <c r="B15" s="480"/>
      <c r="C15" s="481"/>
      <c r="D15" s="481"/>
      <c r="E15" s="481"/>
      <c r="F15" s="481"/>
      <c r="G15" s="481"/>
      <c r="H15" s="481"/>
      <c r="I15" s="482"/>
      <c r="J15" s="131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3"/>
      <c r="AJ15" s="483"/>
      <c r="AK15" s="484"/>
      <c r="AL15" s="484"/>
      <c r="AM15" s="485"/>
      <c r="AN15" s="137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9"/>
      <c r="BM15" s="11"/>
    </row>
    <row r="16" spans="1:65" ht="15.6" customHeight="1">
      <c r="A16" s="486" t="s">
        <v>31</v>
      </c>
      <c r="B16" s="487"/>
      <c r="C16" s="488"/>
      <c r="D16" s="488"/>
      <c r="E16" s="489"/>
      <c r="F16" s="490" t="s">
        <v>32</v>
      </c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1"/>
      <c r="R16" s="492" t="s">
        <v>33</v>
      </c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3"/>
      <c r="AJ16" s="483"/>
      <c r="AK16" s="484"/>
      <c r="AL16" s="484"/>
      <c r="AM16" s="485"/>
      <c r="AN16" s="137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9"/>
      <c r="BM16" s="11"/>
    </row>
    <row r="17" spans="1:65" ht="15.6" customHeight="1">
      <c r="A17" s="494"/>
      <c r="B17" s="495"/>
      <c r="C17" s="496"/>
      <c r="D17" s="496"/>
      <c r="E17" s="497"/>
      <c r="F17" s="498"/>
      <c r="G17" s="498"/>
      <c r="H17" s="498"/>
      <c r="I17" s="498"/>
      <c r="J17" s="498"/>
      <c r="K17" s="498"/>
      <c r="L17" s="498"/>
      <c r="M17" s="498"/>
      <c r="N17" s="498"/>
      <c r="O17" s="498"/>
      <c r="P17" s="498"/>
      <c r="Q17" s="499"/>
      <c r="R17" s="500"/>
      <c r="S17" s="500"/>
      <c r="T17" s="500"/>
      <c r="U17" s="500"/>
      <c r="V17" s="500"/>
      <c r="W17" s="500"/>
      <c r="X17" s="500"/>
      <c r="Y17" s="500"/>
      <c r="Z17" s="500"/>
      <c r="AA17" s="500"/>
      <c r="AB17" s="500"/>
      <c r="AC17" s="500"/>
      <c r="AD17" s="500"/>
      <c r="AE17" s="501"/>
      <c r="AJ17" s="453"/>
      <c r="AK17" s="454"/>
      <c r="AL17" s="454"/>
      <c r="AM17" s="455"/>
      <c r="AN17" s="156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8"/>
      <c r="BM17" s="11"/>
    </row>
    <row r="18" spans="1:65" ht="15.6" customHeight="1">
      <c r="A18" s="494"/>
      <c r="B18" s="502" t="s">
        <v>34</v>
      </c>
      <c r="C18" s="503"/>
      <c r="D18" s="503"/>
      <c r="E18" s="504"/>
      <c r="F18" s="162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4"/>
      <c r="R18" s="162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5"/>
      <c r="AJ18" s="505" t="s">
        <v>35</v>
      </c>
      <c r="AK18" s="506"/>
      <c r="AL18" s="506"/>
      <c r="AM18" s="507"/>
      <c r="AN18" s="169"/>
      <c r="AO18" s="170"/>
      <c r="AP18" s="170"/>
      <c r="AQ18" s="170"/>
      <c r="AR18" s="170"/>
      <c r="AS18" s="170"/>
      <c r="AT18" s="170"/>
      <c r="AU18" s="170"/>
      <c r="AV18" s="170"/>
      <c r="AW18" s="171"/>
      <c r="AX18" s="505" t="s">
        <v>37</v>
      </c>
      <c r="AY18" s="506"/>
      <c r="AZ18" s="506"/>
      <c r="BA18" s="507"/>
      <c r="BB18" s="169"/>
      <c r="BC18" s="170"/>
      <c r="BD18" s="170"/>
      <c r="BE18" s="170"/>
      <c r="BF18" s="170"/>
      <c r="BG18" s="170"/>
      <c r="BH18" s="170"/>
      <c r="BI18" s="170"/>
      <c r="BJ18" s="170"/>
      <c r="BK18" s="171"/>
      <c r="BM18" s="11"/>
    </row>
    <row r="19" spans="1:65" ht="15.6" customHeight="1">
      <c r="A19" s="494"/>
      <c r="B19" s="508"/>
      <c r="C19" s="509"/>
      <c r="D19" s="509"/>
      <c r="E19" s="510"/>
      <c r="F19" s="162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4"/>
      <c r="R19" s="162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5"/>
      <c r="AJ19" s="511"/>
      <c r="AK19" s="512"/>
      <c r="AL19" s="512"/>
      <c r="AM19" s="513"/>
      <c r="AN19" s="178"/>
      <c r="AO19" s="179"/>
      <c r="AP19" s="179"/>
      <c r="AQ19" s="179"/>
      <c r="AR19" s="179"/>
      <c r="AS19" s="179"/>
      <c r="AT19" s="179"/>
      <c r="AU19" s="179"/>
      <c r="AV19" s="179"/>
      <c r="AW19" s="180"/>
      <c r="AX19" s="511"/>
      <c r="AY19" s="512"/>
      <c r="AZ19" s="512"/>
      <c r="BA19" s="513"/>
      <c r="BB19" s="178"/>
      <c r="BC19" s="179"/>
      <c r="BD19" s="179"/>
      <c r="BE19" s="179"/>
      <c r="BF19" s="179"/>
      <c r="BG19" s="179"/>
      <c r="BH19" s="179"/>
      <c r="BI19" s="179"/>
      <c r="BJ19" s="179"/>
      <c r="BK19" s="180"/>
      <c r="BM19" s="11"/>
    </row>
    <row r="20" spans="1:65" ht="15.6" customHeight="1">
      <c r="A20" s="494"/>
      <c r="B20" s="508"/>
      <c r="C20" s="509"/>
      <c r="D20" s="509"/>
      <c r="E20" s="510"/>
      <c r="F20" s="181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3"/>
      <c r="R20" s="181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4"/>
      <c r="AJ20" s="185"/>
      <c r="AK20" s="186"/>
      <c r="AL20" s="186"/>
      <c r="AM20" s="186"/>
      <c r="AN20" s="187"/>
      <c r="AO20" s="187"/>
      <c r="AP20" s="187"/>
      <c r="AQ20" s="187"/>
      <c r="AR20" s="187"/>
      <c r="AS20" s="187"/>
      <c r="AT20" s="188"/>
      <c r="AU20" s="189" t="s">
        <v>38</v>
      </c>
      <c r="AV20" s="189"/>
      <c r="AW20" s="189"/>
      <c r="AX20" s="189"/>
      <c r="AY20" s="189"/>
      <c r="AZ20" s="189"/>
      <c r="BA20" s="189"/>
      <c r="BB20" s="188"/>
      <c r="BC20" s="187"/>
      <c r="BD20" s="187"/>
      <c r="BE20" s="187"/>
      <c r="BF20" s="187"/>
      <c r="BG20" s="187"/>
      <c r="BH20" s="187"/>
      <c r="BI20" s="187"/>
      <c r="BJ20" s="187"/>
      <c r="BK20" s="190"/>
      <c r="BM20" s="11"/>
    </row>
    <row r="21" spans="1:65" ht="15.6" customHeight="1">
      <c r="A21" s="494"/>
      <c r="B21" s="502" t="s">
        <v>39</v>
      </c>
      <c r="C21" s="503"/>
      <c r="D21" s="503"/>
      <c r="E21" s="504"/>
      <c r="F21" s="162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5"/>
      <c r="AJ21" s="514" t="s">
        <v>40</v>
      </c>
      <c r="AK21" s="515"/>
      <c r="AL21" s="515"/>
      <c r="AM21" s="516"/>
      <c r="AN21" s="517" t="s">
        <v>120</v>
      </c>
      <c r="AO21" s="194"/>
      <c r="AP21" s="194"/>
      <c r="AQ21" s="194"/>
      <c r="AR21" s="194"/>
      <c r="AS21" s="194"/>
      <c r="AT21" s="194"/>
      <c r="AU21" s="194"/>
      <c r="AV21" s="194"/>
      <c r="AW21" s="194"/>
      <c r="AX21" s="518" t="s">
        <v>42</v>
      </c>
      <c r="AY21" s="518"/>
      <c r="AZ21" s="518"/>
      <c r="BA21" s="518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M21" s="11"/>
    </row>
    <row r="22" spans="1:65" ht="15.6" customHeight="1">
      <c r="A22" s="494"/>
      <c r="B22" s="508"/>
      <c r="C22" s="509"/>
      <c r="D22" s="509"/>
      <c r="E22" s="510"/>
      <c r="F22" s="162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5"/>
      <c r="AJ22" s="514"/>
      <c r="AK22" s="515"/>
      <c r="AL22" s="515"/>
      <c r="AM22" s="516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518"/>
      <c r="AY22" s="518"/>
      <c r="AZ22" s="518"/>
      <c r="BA22" s="518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M22" s="11"/>
    </row>
    <row r="23" spans="1:65" ht="15.6" customHeight="1">
      <c r="A23" s="494"/>
      <c r="B23" s="519"/>
      <c r="C23" s="520"/>
      <c r="D23" s="520"/>
      <c r="E23" s="521"/>
      <c r="F23" s="18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3"/>
      <c r="R23" s="181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4"/>
      <c r="AJ23" s="514" t="s">
        <v>44</v>
      </c>
      <c r="AK23" s="515"/>
      <c r="AL23" s="515"/>
      <c r="AM23" s="516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522" t="s">
        <v>46</v>
      </c>
      <c r="AY23" s="518"/>
      <c r="AZ23" s="518"/>
      <c r="BA23" s="518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M23" s="11"/>
    </row>
    <row r="24" spans="1:65" ht="15.6" customHeight="1">
      <c r="A24" s="494"/>
      <c r="B24" s="502" t="s">
        <v>48</v>
      </c>
      <c r="C24" s="503"/>
      <c r="D24" s="503"/>
      <c r="E24" s="504"/>
      <c r="F24" s="200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4"/>
      <c r="AJ24" s="514"/>
      <c r="AK24" s="515"/>
      <c r="AL24" s="515"/>
      <c r="AM24" s="516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518"/>
      <c r="AY24" s="518"/>
      <c r="AZ24" s="518"/>
      <c r="BA24" s="518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M24" s="11"/>
    </row>
    <row r="25" spans="1:65" ht="15.6" customHeight="1">
      <c r="A25" s="494"/>
      <c r="B25" s="508"/>
      <c r="C25" s="509"/>
      <c r="D25" s="509"/>
      <c r="E25" s="510"/>
      <c r="F25" s="162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205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7"/>
      <c r="AJ25" s="514" t="s">
        <v>49</v>
      </c>
      <c r="AK25" s="515"/>
      <c r="AL25" s="515"/>
      <c r="AM25" s="516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518" t="s">
        <v>51</v>
      </c>
      <c r="AY25" s="518"/>
      <c r="AZ25" s="518"/>
      <c r="BA25" s="518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M25" s="11"/>
    </row>
    <row r="26" spans="1:65" ht="15.6" customHeight="1" thickBot="1">
      <c r="A26" s="494"/>
      <c r="B26" s="508"/>
      <c r="C26" s="509"/>
      <c r="D26" s="509"/>
      <c r="E26" s="510"/>
      <c r="F26" s="162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208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10"/>
      <c r="AJ26" s="514"/>
      <c r="AK26" s="515"/>
      <c r="AL26" s="515"/>
      <c r="AM26" s="516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518"/>
      <c r="AY26" s="518"/>
      <c r="AZ26" s="518"/>
      <c r="BA26" s="518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M26" s="11"/>
    </row>
    <row r="27" spans="1:65" ht="15.6" customHeight="1" thickTop="1">
      <c r="A27" s="494"/>
      <c r="B27" s="523" t="s">
        <v>53</v>
      </c>
      <c r="C27" s="524"/>
      <c r="D27" s="524"/>
      <c r="E27" s="525"/>
      <c r="F27" s="214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6"/>
      <c r="R27" s="214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7"/>
      <c r="AJ27" s="514" t="s">
        <v>54</v>
      </c>
      <c r="AK27" s="515"/>
      <c r="AL27" s="515"/>
      <c r="AM27" s="516"/>
      <c r="AN27" s="218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20"/>
      <c r="BM27" s="11"/>
    </row>
    <row r="28" spans="1:65" ht="15.6" customHeight="1">
      <c r="A28" s="494"/>
      <c r="B28" s="508"/>
      <c r="C28" s="509"/>
      <c r="D28" s="509"/>
      <c r="E28" s="510"/>
      <c r="F28" s="162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4"/>
      <c r="R28" s="162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5"/>
      <c r="AJ28" s="514"/>
      <c r="AK28" s="515"/>
      <c r="AL28" s="515"/>
      <c r="AM28" s="516"/>
      <c r="AN28" s="221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3"/>
      <c r="BM28" s="11"/>
    </row>
    <row r="29" spans="1:65" ht="15.6" customHeight="1" thickBot="1">
      <c r="A29" s="494"/>
      <c r="B29" s="526"/>
      <c r="C29" s="527"/>
      <c r="D29" s="527"/>
      <c r="E29" s="528"/>
      <c r="F29" s="227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9"/>
      <c r="R29" s="227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30"/>
      <c r="AJ29" s="231"/>
      <c r="AK29" s="232"/>
      <c r="AL29" s="232"/>
      <c r="AM29" s="232"/>
      <c r="AN29" s="233"/>
      <c r="AO29" s="233"/>
      <c r="AP29" s="233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M29" s="11"/>
    </row>
    <row r="30" spans="1:65" ht="15.6" customHeight="1">
      <c r="A30" s="494"/>
      <c r="B30" s="529" t="s">
        <v>56</v>
      </c>
      <c r="C30" s="530"/>
      <c r="D30" s="530"/>
      <c r="E30" s="531"/>
      <c r="F30" s="237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9"/>
      <c r="BL30" s="240"/>
      <c r="BM30" s="11"/>
    </row>
    <row r="31" spans="1:65" ht="15.6" customHeight="1">
      <c r="A31" s="494"/>
      <c r="B31" s="532"/>
      <c r="C31" s="533"/>
      <c r="D31" s="533"/>
      <c r="E31" s="534"/>
      <c r="F31" s="244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6"/>
      <c r="AI31" s="247"/>
      <c r="AJ31" s="247" t="s">
        <v>57</v>
      </c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0"/>
      <c r="BM31" s="11"/>
    </row>
    <row r="32" spans="1:65" ht="15.6" customHeight="1" thickBot="1">
      <c r="A32" s="535"/>
      <c r="B32" s="536"/>
      <c r="C32" s="537"/>
      <c r="D32" s="537"/>
      <c r="E32" s="538"/>
      <c r="F32" s="252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4"/>
      <c r="AI32" s="240" t="s">
        <v>58</v>
      </c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0"/>
      <c r="BM32" s="11"/>
    </row>
    <row r="33" spans="1:65" ht="15.6" customHeight="1">
      <c r="B33" s="539" t="s">
        <v>59</v>
      </c>
      <c r="C33" s="540"/>
      <c r="D33" s="540"/>
      <c r="E33" s="540"/>
      <c r="F33" s="540"/>
      <c r="G33" s="540"/>
      <c r="H33" s="540"/>
      <c r="I33" s="540"/>
      <c r="J33" s="541"/>
      <c r="K33" s="258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60"/>
      <c r="AI33" s="240" t="s">
        <v>60</v>
      </c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0"/>
      <c r="BM33" s="11"/>
    </row>
    <row r="34" spans="1:65" ht="15.6" customHeight="1">
      <c r="B34" s="542"/>
      <c r="C34" s="543"/>
      <c r="D34" s="543"/>
      <c r="E34" s="543"/>
      <c r="F34" s="543"/>
      <c r="G34" s="543"/>
      <c r="H34" s="543"/>
      <c r="I34" s="543"/>
      <c r="J34" s="544"/>
      <c r="K34" s="264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6"/>
      <c r="AI34" s="267" t="s">
        <v>61</v>
      </c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47"/>
      <c r="BL34" s="240"/>
      <c r="BM34" s="11"/>
    </row>
    <row r="35" spans="1:65" ht="15.6" customHeight="1">
      <c r="B35" s="268"/>
      <c r="C35" s="268"/>
      <c r="D35" s="268"/>
      <c r="E35" s="268"/>
      <c r="F35" s="268"/>
      <c r="G35" s="268"/>
      <c r="H35" s="268"/>
      <c r="I35" s="268"/>
      <c r="J35" s="268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I35" s="247"/>
      <c r="AJ35" s="270" t="s">
        <v>62</v>
      </c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0"/>
      <c r="BM35" s="11"/>
    </row>
    <row r="36" spans="1:65" ht="15.6" customHeight="1"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2"/>
      <c r="AG36" s="272"/>
      <c r="AH36" s="272"/>
      <c r="AI36" s="240"/>
      <c r="AJ36" s="273" t="s">
        <v>63</v>
      </c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11"/>
    </row>
    <row r="37" spans="1:65" ht="21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274"/>
      <c r="AC37" s="11"/>
      <c r="AD37" s="11"/>
      <c r="AE37" s="11"/>
      <c r="AF37" s="274"/>
      <c r="AG37" s="274"/>
      <c r="AH37" s="274"/>
      <c r="AI37" s="275"/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75"/>
      <c r="AU37" s="275"/>
      <c r="AV37" s="275"/>
      <c r="AW37" s="275"/>
      <c r="AX37" s="275"/>
      <c r="AY37" s="275"/>
      <c r="AZ37" s="276"/>
      <c r="BA37" s="276"/>
      <c r="BB37" s="276"/>
      <c r="BC37" s="11"/>
      <c r="BD37" s="11"/>
      <c r="BE37" s="11"/>
      <c r="BF37" s="11"/>
      <c r="BG37" s="11"/>
      <c r="BH37" s="11"/>
      <c r="BI37" s="11"/>
      <c r="BJ37" s="11"/>
      <c r="BK37" s="11"/>
      <c r="BL37" s="277"/>
      <c r="BM37" s="11"/>
    </row>
  </sheetData>
  <mergeCells count="71">
    <mergeCell ref="B30:E32"/>
    <mergeCell ref="F30:AE32"/>
    <mergeCell ref="B33:J34"/>
    <mergeCell ref="K33:AE34"/>
    <mergeCell ref="AI34:BJ34"/>
    <mergeCell ref="AX25:BA26"/>
    <mergeCell ref="BB25:BK26"/>
    <mergeCell ref="B27:E29"/>
    <mergeCell ref="F27:Q29"/>
    <mergeCell ref="R27:AE29"/>
    <mergeCell ref="AJ27:AM28"/>
    <mergeCell ref="AN27:BK28"/>
    <mergeCell ref="BB21:BK22"/>
    <mergeCell ref="AJ23:AM24"/>
    <mergeCell ref="AN23:AW24"/>
    <mergeCell ref="AX23:BA24"/>
    <mergeCell ref="BB23:BK24"/>
    <mergeCell ref="B24:E26"/>
    <mergeCell ref="F24:Q26"/>
    <mergeCell ref="R24:AE26"/>
    <mergeCell ref="AJ25:AM26"/>
    <mergeCell ref="AN25:AW26"/>
    <mergeCell ref="B21:E23"/>
    <mergeCell ref="F21:Q23"/>
    <mergeCell ref="R21:AE23"/>
    <mergeCell ref="AJ21:AM22"/>
    <mergeCell ref="AN21:AW22"/>
    <mergeCell ref="AX21:BA22"/>
    <mergeCell ref="R18:AE20"/>
    <mergeCell ref="AJ18:AM19"/>
    <mergeCell ref="AN18:AW19"/>
    <mergeCell ref="AX18:BA19"/>
    <mergeCell ref="BB18:BK19"/>
    <mergeCell ref="AU20:BA20"/>
    <mergeCell ref="B14:I15"/>
    <mergeCell ref="J14:AE15"/>
    <mergeCell ref="AJ14:AM17"/>
    <mergeCell ref="AN14:BK17"/>
    <mergeCell ref="A16:A32"/>
    <mergeCell ref="B16:E17"/>
    <mergeCell ref="F16:Q17"/>
    <mergeCell ref="R16:AE17"/>
    <mergeCell ref="B18:E20"/>
    <mergeCell ref="F18:Q20"/>
    <mergeCell ref="B10:I11"/>
    <mergeCell ref="J10:AE11"/>
    <mergeCell ref="AJ10:AM11"/>
    <mergeCell ref="AN10:BK11"/>
    <mergeCell ref="B12:I13"/>
    <mergeCell ref="J12:AE13"/>
    <mergeCell ref="AJ12:AM13"/>
    <mergeCell ref="AN12:BH13"/>
    <mergeCell ref="BI12:BK13"/>
    <mergeCell ref="W6:AC7"/>
    <mergeCell ref="AD6:AE7"/>
    <mergeCell ref="AJ6:AM7"/>
    <mergeCell ref="AN6:AW7"/>
    <mergeCell ref="AX6:BA7"/>
    <mergeCell ref="AJ8:AM9"/>
    <mergeCell ref="AN8:AO9"/>
    <mergeCell ref="AP8:BK9"/>
    <mergeCell ref="J1:S1"/>
    <mergeCell ref="T1:V1"/>
    <mergeCell ref="A3:BL3"/>
    <mergeCell ref="A4:BL5"/>
    <mergeCell ref="B6:E7"/>
    <mergeCell ref="F6:I7"/>
    <mergeCell ref="J6:K7"/>
    <mergeCell ref="L6:O7"/>
    <mergeCell ref="P6:Q7"/>
    <mergeCell ref="R6:V7"/>
  </mergeCells>
  <phoneticPr fontId="4"/>
  <dataValidations count="1">
    <dataValidation imeMode="fullAlpha" allowBlank="1" showInputMessage="1" showErrorMessage="1" sqref="AP8:BK9" xr:uid="{53CF86A6-7D5C-43EE-AE46-BB4A8C8623F4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042A-5D02-49D2-96DC-EBCE6C35FACA}">
  <sheetPr>
    <tabColor rgb="FF00B0F0"/>
  </sheetPr>
  <dimension ref="A1:AF73"/>
  <sheetViews>
    <sheetView showGridLines="0" zoomScaleNormal="100" zoomScaleSheetLayoutView="115" workbookViewId="0">
      <selection activeCell="C9" sqref="C9:F9"/>
    </sheetView>
  </sheetViews>
  <sheetFormatPr defaultRowHeight="19.5"/>
  <cols>
    <col min="1" max="1" width="4.6640625" customWidth="1"/>
    <col min="2" max="2" width="4.77734375" customWidth="1"/>
    <col min="3" max="3" width="11.5546875" customWidth="1"/>
    <col min="4" max="4" width="4.33203125" customWidth="1"/>
    <col min="5" max="5" width="8.6640625" customWidth="1"/>
    <col min="6" max="6" width="8.109375" customWidth="1"/>
    <col min="7" max="7" width="10.21875" customWidth="1"/>
    <col min="8" max="9" width="4.6640625" customWidth="1"/>
    <col min="10" max="10" width="6.5546875" customWidth="1"/>
    <col min="11" max="11" width="4.44140625" style="430" customWidth="1"/>
    <col min="12" max="12" width="9.77734375" customWidth="1"/>
    <col min="13" max="13" width="5.44140625" customWidth="1"/>
    <col min="14" max="14" width="11.5546875" customWidth="1"/>
    <col min="15" max="15" width="3.33203125" customWidth="1"/>
    <col min="16" max="16" width="5.44140625" customWidth="1"/>
    <col min="17" max="17" width="2.33203125" customWidth="1"/>
    <col min="18" max="18" width="7.21875" customWidth="1"/>
    <col min="19" max="19" width="2.21875" customWidth="1"/>
    <col min="20" max="20" width="4.109375" style="285" customWidth="1"/>
    <col min="21" max="21" width="7.44140625" customWidth="1"/>
    <col min="22" max="22" width="5.77734375" customWidth="1"/>
    <col min="23" max="23" width="1.21875" customWidth="1"/>
    <col min="32" max="32" width="11" customWidth="1"/>
  </cols>
  <sheetData>
    <row r="1" spans="1:32" ht="27.75" customHeight="1">
      <c r="C1" s="291" t="s">
        <v>64</v>
      </c>
      <c r="D1" s="291"/>
      <c r="E1" s="545" t="s">
        <v>121</v>
      </c>
      <c r="F1" s="546"/>
      <c r="G1" s="291" t="s">
        <v>2</v>
      </c>
      <c r="H1" s="291"/>
      <c r="I1" s="547" t="s">
        <v>122</v>
      </c>
      <c r="J1" s="547"/>
      <c r="K1" s="547"/>
      <c r="L1" s="547"/>
      <c r="M1" s="548"/>
      <c r="N1" s="549"/>
      <c r="O1" s="550" t="s">
        <v>66</v>
      </c>
      <c r="P1" s="550"/>
      <c r="Q1" s="283"/>
      <c r="R1" s="283"/>
      <c r="S1" s="283"/>
      <c r="T1" s="283"/>
      <c r="U1" s="283"/>
      <c r="V1" s="284"/>
    </row>
    <row r="2" spans="1:32" ht="6.6" customHeight="1">
      <c r="C2" s="291"/>
      <c r="D2" s="291"/>
      <c r="E2" s="551"/>
      <c r="F2" s="551"/>
      <c r="G2" s="291"/>
      <c r="H2" s="552"/>
      <c r="I2" s="548"/>
      <c r="J2" s="548"/>
      <c r="K2" s="553"/>
      <c r="L2" s="552"/>
      <c r="M2" s="548"/>
      <c r="N2" s="552"/>
      <c r="O2" s="548"/>
      <c r="P2" s="548"/>
      <c r="Q2" s="552"/>
      <c r="R2" s="552"/>
      <c r="S2" s="548"/>
      <c r="T2" s="548"/>
      <c r="U2" s="552"/>
      <c r="V2" s="284"/>
    </row>
    <row r="3" spans="1:32" ht="18.75" customHeight="1">
      <c r="C3" s="291"/>
      <c r="D3" s="291"/>
      <c r="E3" s="291"/>
      <c r="F3" s="291"/>
      <c r="G3" s="291"/>
      <c r="H3" s="291"/>
      <c r="I3" s="291"/>
      <c r="J3" s="554"/>
      <c r="K3" s="555"/>
      <c r="L3" s="555"/>
      <c r="M3" s="554" t="s">
        <v>67</v>
      </c>
      <c r="N3" s="556"/>
      <c r="O3" s="557" t="s">
        <v>69</v>
      </c>
      <c r="P3" s="557"/>
      <c r="Q3" s="549" t="s">
        <v>70</v>
      </c>
      <c r="R3" s="558"/>
      <c r="S3" s="558"/>
      <c r="T3" s="558"/>
      <c r="U3" s="558"/>
      <c r="V3" s="284"/>
    </row>
    <row r="4" spans="1:32" ht="18.75" customHeight="1">
      <c r="C4" s="306"/>
      <c r="D4" s="559"/>
      <c r="E4" s="559"/>
      <c r="F4" s="559"/>
      <c r="G4" s="559"/>
      <c r="H4" s="291"/>
      <c r="I4" s="291"/>
      <c r="J4" s="560"/>
      <c r="K4" s="555"/>
      <c r="L4" s="555"/>
      <c r="M4" s="561" t="s">
        <v>22</v>
      </c>
      <c r="N4" s="291"/>
      <c r="O4" s="555"/>
      <c r="P4" s="291"/>
      <c r="Q4" s="555"/>
      <c r="R4" s="555"/>
      <c r="S4" s="291"/>
      <c r="T4" s="552"/>
      <c r="U4" s="555"/>
      <c r="V4" s="284"/>
    </row>
    <row r="5" spans="1:32" ht="18.75" customHeight="1">
      <c r="C5" s="562" t="s">
        <v>71</v>
      </c>
      <c r="D5" s="545"/>
      <c r="E5" s="563"/>
      <c r="F5" s="563"/>
      <c r="G5" s="546"/>
      <c r="H5" s="291"/>
      <c r="I5" s="291"/>
      <c r="J5" s="560"/>
      <c r="K5" s="555"/>
      <c r="L5" s="555"/>
      <c r="M5" s="561" t="s">
        <v>29</v>
      </c>
      <c r="N5" s="564"/>
      <c r="O5" s="555"/>
      <c r="P5" s="291"/>
      <c r="Q5" s="555"/>
      <c r="R5" s="555"/>
      <c r="S5" s="291"/>
      <c r="T5" s="552"/>
      <c r="U5" s="555"/>
      <c r="V5" s="284"/>
    </row>
    <row r="6" spans="1:32" ht="18.75" customHeight="1">
      <c r="C6" s="562" t="s">
        <v>73</v>
      </c>
      <c r="D6" s="565"/>
      <c r="E6" s="566"/>
      <c r="F6" s="567" t="s">
        <v>75</v>
      </c>
      <c r="G6" s="568"/>
      <c r="H6" s="291"/>
      <c r="I6" s="291"/>
      <c r="J6" s="560"/>
      <c r="K6" s="555"/>
      <c r="L6" s="555"/>
      <c r="M6" s="561" t="s">
        <v>77</v>
      </c>
      <c r="N6" s="569"/>
      <c r="O6" s="569"/>
      <c r="P6" s="561" t="s">
        <v>37</v>
      </c>
      <c r="Q6" s="569"/>
      <c r="R6" s="569"/>
      <c r="S6" s="569"/>
      <c r="T6" s="569"/>
      <c r="U6" s="570"/>
      <c r="V6" s="284"/>
    </row>
    <row r="7" spans="1:32" ht="12.6" customHeight="1">
      <c r="A7" s="291"/>
      <c r="B7" s="291"/>
      <c r="C7" s="306"/>
      <c r="D7" s="307"/>
      <c r="E7" s="307"/>
      <c r="F7" s="306"/>
      <c r="G7" s="571"/>
      <c r="H7" s="291"/>
      <c r="I7" s="291"/>
      <c r="J7" s="572"/>
      <c r="K7" s="572"/>
      <c r="L7" s="572"/>
      <c r="M7" s="291"/>
      <c r="N7" s="572"/>
      <c r="O7" s="291"/>
      <c r="P7" s="291"/>
      <c r="Q7" s="572" t="s">
        <v>78</v>
      </c>
      <c r="R7" s="572"/>
      <c r="S7" s="291"/>
      <c r="T7" s="552"/>
      <c r="U7" s="572"/>
      <c r="V7" s="284"/>
      <c r="X7" s="310" t="s">
        <v>79</v>
      </c>
      <c r="Y7" s="311"/>
      <c r="Z7" s="312"/>
    </row>
    <row r="8" spans="1:32" s="322" customFormat="1" ht="30" customHeight="1">
      <c r="A8" s="545" t="s">
        <v>80</v>
      </c>
      <c r="B8" s="546"/>
      <c r="C8" s="573" t="s">
        <v>81</v>
      </c>
      <c r="D8" s="574"/>
      <c r="E8" s="574"/>
      <c r="F8" s="575"/>
      <c r="G8" s="573" t="s">
        <v>82</v>
      </c>
      <c r="H8" s="574"/>
      <c r="I8" s="575"/>
      <c r="J8" s="576" t="s">
        <v>83</v>
      </c>
      <c r="K8" s="577" t="s">
        <v>84</v>
      </c>
      <c r="L8" s="573" t="s">
        <v>85</v>
      </c>
      <c r="M8" s="575"/>
      <c r="N8" s="573" t="s">
        <v>86</v>
      </c>
      <c r="O8" s="574"/>
      <c r="P8" s="575"/>
      <c r="Q8" s="577" t="s">
        <v>87</v>
      </c>
      <c r="R8" s="576" t="s">
        <v>88</v>
      </c>
      <c r="S8" s="573" t="s">
        <v>89</v>
      </c>
      <c r="T8" s="574"/>
      <c r="U8" s="575"/>
      <c r="V8" s="321"/>
      <c r="X8" s="323"/>
      <c r="Y8" s="324"/>
      <c r="Z8" s="325"/>
    </row>
    <row r="9" spans="1:32" s="345" customFormat="1" ht="30" customHeight="1">
      <c r="A9" s="578"/>
      <c r="B9" s="579"/>
      <c r="C9" s="580"/>
      <c r="D9" s="581"/>
      <c r="E9" s="581"/>
      <c r="F9" s="582"/>
      <c r="G9" s="583"/>
      <c r="H9" s="584"/>
      <c r="I9" s="585"/>
      <c r="J9" s="586"/>
      <c r="K9" s="587"/>
      <c r="L9" s="588"/>
      <c r="M9" s="589"/>
      <c r="N9" s="588" t="str">
        <f>IF(L9="","",J9*L9)</f>
        <v/>
      </c>
      <c r="O9" s="590"/>
      <c r="P9" s="589"/>
      <c r="Q9" s="591"/>
      <c r="R9" s="592"/>
      <c r="S9" s="593"/>
      <c r="T9" s="594"/>
      <c r="U9" s="595"/>
      <c r="V9" s="344"/>
      <c r="X9" s="346" t="s">
        <v>93</v>
      </c>
      <c r="Y9" s="347"/>
      <c r="Z9" s="347"/>
      <c r="AA9" s="347"/>
      <c r="AB9" s="347"/>
      <c r="AC9" s="347"/>
      <c r="AD9" s="347"/>
      <c r="AE9" s="347"/>
      <c r="AF9" s="348"/>
    </row>
    <row r="10" spans="1:32" s="345" customFormat="1" ht="30" customHeight="1">
      <c r="A10" s="578"/>
      <c r="B10" s="579"/>
      <c r="C10" s="580"/>
      <c r="D10" s="581"/>
      <c r="E10" s="581"/>
      <c r="F10" s="582"/>
      <c r="G10" s="583"/>
      <c r="H10" s="584"/>
      <c r="I10" s="585"/>
      <c r="J10" s="586"/>
      <c r="K10" s="587"/>
      <c r="L10" s="588"/>
      <c r="M10" s="589"/>
      <c r="N10" s="588" t="str">
        <f>IF(L10="","",J10*L10)</f>
        <v/>
      </c>
      <c r="O10" s="590"/>
      <c r="P10" s="589"/>
      <c r="Q10" s="591"/>
      <c r="R10" s="592"/>
      <c r="S10" s="593"/>
      <c r="T10" s="594"/>
      <c r="U10" s="595"/>
      <c r="V10" s="344"/>
      <c r="X10" s="349" t="s">
        <v>123</v>
      </c>
      <c r="Y10" s="350"/>
      <c r="Z10" s="350"/>
      <c r="AA10" s="350"/>
      <c r="AB10" s="350"/>
      <c r="AC10" s="350"/>
      <c r="AD10" s="350"/>
      <c r="AE10" s="350"/>
      <c r="AF10" s="351"/>
    </row>
    <row r="11" spans="1:32" s="345" customFormat="1" ht="30" customHeight="1">
      <c r="A11" s="578"/>
      <c r="B11" s="579"/>
      <c r="C11" s="580"/>
      <c r="D11" s="581"/>
      <c r="E11" s="581"/>
      <c r="F11" s="582"/>
      <c r="G11" s="583"/>
      <c r="H11" s="584"/>
      <c r="I11" s="585"/>
      <c r="J11" s="586"/>
      <c r="K11" s="587"/>
      <c r="L11" s="588"/>
      <c r="M11" s="589"/>
      <c r="N11" s="588" t="str">
        <f t="shared" ref="N11:N20" si="0">IF(L11="","",J11*L11)</f>
        <v/>
      </c>
      <c r="O11" s="590"/>
      <c r="P11" s="589"/>
      <c r="Q11" s="591"/>
      <c r="R11" s="592"/>
      <c r="S11" s="593"/>
      <c r="T11" s="594"/>
      <c r="U11" s="595"/>
      <c r="V11" s="344"/>
      <c r="X11" s="349" t="s">
        <v>98</v>
      </c>
      <c r="Y11" s="350"/>
      <c r="Z11" s="350"/>
      <c r="AA11" s="350"/>
      <c r="AB11" s="350"/>
      <c r="AC11" s="350"/>
      <c r="AD11" s="350"/>
      <c r="AE11" s="350"/>
      <c r="AF11" s="351"/>
    </row>
    <row r="12" spans="1:32" s="345" customFormat="1" ht="30" customHeight="1">
      <c r="A12" s="578"/>
      <c r="B12" s="579"/>
      <c r="C12" s="580"/>
      <c r="D12" s="581"/>
      <c r="E12" s="581"/>
      <c r="F12" s="582"/>
      <c r="G12" s="583"/>
      <c r="H12" s="584"/>
      <c r="I12" s="585"/>
      <c r="J12" s="586"/>
      <c r="K12" s="587"/>
      <c r="L12" s="588"/>
      <c r="M12" s="589"/>
      <c r="N12" s="588" t="str">
        <f t="shared" si="0"/>
        <v/>
      </c>
      <c r="O12" s="590"/>
      <c r="P12" s="589"/>
      <c r="Q12" s="591"/>
      <c r="R12" s="592"/>
      <c r="S12" s="593"/>
      <c r="T12" s="594"/>
      <c r="U12" s="595"/>
      <c r="V12" s="344"/>
      <c r="X12" s="349" t="s">
        <v>102</v>
      </c>
      <c r="Y12" s="350"/>
      <c r="Z12" s="350"/>
      <c r="AA12" s="350"/>
      <c r="AB12" s="350"/>
      <c r="AC12" s="350"/>
      <c r="AD12" s="350"/>
      <c r="AE12" s="350"/>
      <c r="AF12" s="351"/>
    </row>
    <row r="13" spans="1:32" s="345" customFormat="1" ht="30" customHeight="1">
      <c r="A13" s="578"/>
      <c r="B13" s="579"/>
      <c r="C13" s="580"/>
      <c r="D13" s="581"/>
      <c r="E13" s="581"/>
      <c r="F13" s="582"/>
      <c r="G13" s="583"/>
      <c r="H13" s="584"/>
      <c r="I13" s="585"/>
      <c r="J13" s="586"/>
      <c r="K13" s="587"/>
      <c r="L13" s="588"/>
      <c r="M13" s="589"/>
      <c r="N13" s="588" t="str">
        <f t="shared" si="0"/>
        <v/>
      </c>
      <c r="O13" s="590"/>
      <c r="P13" s="589"/>
      <c r="Q13" s="339"/>
      <c r="R13" s="592"/>
      <c r="S13" s="593"/>
      <c r="T13" s="594"/>
      <c r="U13" s="595"/>
      <c r="V13" s="344"/>
      <c r="X13" s="349" t="s">
        <v>103</v>
      </c>
      <c r="Y13" s="350"/>
      <c r="Z13" s="350"/>
      <c r="AA13" s="353"/>
      <c r="AB13" s="353"/>
      <c r="AC13" s="353"/>
      <c r="AD13" s="353"/>
      <c r="AE13" s="353"/>
      <c r="AF13" s="351"/>
    </row>
    <row r="14" spans="1:32" s="345" customFormat="1" ht="30" customHeight="1">
      <c r="A14" s="578"/>
      <c r="B14" s="579"/>
      <c r="C14" s="580"/>
      <c r="D14" s="581"/>
      <c r="E14" s="581"/>
      <c r="F14" s="582"/>
      <c r="G14" s="583"/>
      <c r="H14" s="584"/>
      <c r="I14" s="585"/>
      <c r="J14" s="586"/>
      <c r="K14" s="587"/>
      <c r="L14" s="588"/>
      <c r="M14" s="589"/>
      <c r="N14" s="588" t="str">
        <f t="shared" si="0"/>
        <v/>
      </c>
      <c r="O14" s="590"/>
      <c r="P14" s="589"/>
      <c r="Q14" s="339"/>
      <c r="R14" s="592"/>
      <c r="S14" s="593"/>
      <c r="T14" s="594"/>
      <c r="U14" s="595"/>
      <c r="V14" s="344"/>
      <c r="X14" s="349" t="s">
        <v>104</v>
      </c>
      <c r="Y14" s="350"/>
      <c r="Z14" s="350"/>
      <c r="AA14" s="353"/>
      <c r="AB14" s="353"/>
      <c r="AC14" s="353"/>
      <c r="AD14" s="353"/>
      <c r="AE14" s="353"/>
      <c r="AF14" s="351"/>
    </row>
    <row r="15" spans="1:32" s="345" customFormat="1" ht="30" customHeight="1">
      <c r="A15" s="578"/>
      <c r="B15" s="579"/>
      <c r="C15" s="580"/>
      <c r="D15" s="581"/>
      <c r="E15" s="581"/>
      <c r="F15" s="582"/>
      <c r="G15" s="583"/>
      <c r="H15" s="584"/>
      <c r="I15" s="585"/>
      <c r="J15" s="586"/>
      <c r="K15" s="587"/>
      <c r="L15" s="588"/>
      <c r="M15" s="589"/>
      <c r="N15" s="588" t="str">
        <f t="shared" si="0"/>
        <v/>
      </c>
      <c r="O15" s="590"/>
      <c r="P15" s="589"/>
      <c r="Q15" s="339"/>
      <c r="R15" s="592"/>
      <c r="S15" s="593"/>
      <c r="T15" s="594"/>
      <c r="U15" s="595"/>
      <c r="V15" s="344"/>
      <c r="X15" s="349" t="s">
        <v>105</v>
      </c>
      <c r="Y15" s="353"/>
      <c r="Z15" s="353"/>
      <c r="AA15" s="353"/>
      <c r="AB15" s="353"/>
      <c r="AC15" s="353"/>
      <c r="AD15" s="353"/>
      <c r="AE15" s="353"/>
      <c r="AF15" s="351"/>
    </row>
    <row r="16" spans="1:32" s="345" customFormat="1" ht="30" customHeight="1">
      <c r="A16" s="578"/>
      <c r="B16" s="579"/>
      <c r="C16" s="580"/>
      <c r="D16" s="581"/>
      <c r="E16" s="581"/>
      <c r="F16" s="582"/>
      <c r="G16" s="583"/>
      <c r="H16" s="584"/>
      <c r="I16" s="585"/>
      <c r="J16" s="586"/>
      <c r="K16" s="587"/>
      <c r="L16" s="588"/>
      <c r="M16" s="589"/>
      <c r="N16" s="588" t="str">
        <f t="shared" si="0"/>
        <v/>
      </c>
      <c r="O16" s="590"/>
      <c r="P16" s="589"/>
      <c r="Q16" s="339"/>
      <c r="R16" s="592"/>
      <c r="S16" s="593"/>
      <c r="T16" s="594"/>
      <c r="U16" s="595"/>
      <c r="V16" s="344"/>
      <c r="X16" s="349" t="s">
        <v>106</v>
      </c>
      <c r="Y16" s="353"/>
      <c r="Z16" s="353"/>
      <c r="AA16" s="350"/>
      <c r="AB16" s="350"/>
      <c r="AC16" s="350"/>
      <c r="AD16" s="350"/>
      <c r="AE16" s="350"/>
      <c r="AF16" s="351"/>
    </row>
    <row r="17" spans="1:32" s="345" customFormat="1" ht="30" customHeight="1">
      <c r="A17" s="578"/>
      <c r="B17" s="579"/>
      <c r="C17" s="580"/>
      <c r="D17" s="581"/>
      <c r="E17" s="581"/>
      <c r="F17" s="582"/>
      <c r="G17" s="583"/>
      <c r="H17" s="584"/>
      <c r="I17" s="585"/>
      <c r="J17" s="586"/>
      <c r="K17" s="587"/>
      <c r="L17" s="588"/>
      <c r="M17" s="589"/>
      <c r="N17" s="588" t="str">
        <f t="shared" si="0"/>
        <v/>
      </c>
      <c r="O17" s="590"/>
      <c r="P17" s="589"/>
      <c r="Q17" s="339"/>
      <c r="R17" s="592"/>
      <c r="S17" s="593"/>
      <c r="T17" s="594"/>
      <c r="U17" s="595"/>
      <c r="V17" s="344"/>
      <c r="X17" s="355" t="s">
        <v>107</v>
      </c>
      <c r="Y17" s="356"/>
      <c r="Z17" s="356"/>
      <c r="AA17" s="596"/>
      <c r="AB17" s="596"/>
      <c r="AC17" s="596"/>
      <c r="AD17" s="596"/>
      <c r="AE17" s="596"/>
      <c r="AF17" s="357"/>
    </row>
    <row r="18" spans="1:32" s="345" customFormat="1" ht="30" customHeight="1">
      <c r="A18" s="578"/>
      <c r="B18" s="579"/>
      <c r="C18" s="580"/>
      <c r="D18" s="581"/>
      <c r="E18" s="581"/>
      <c r="F18" s="582"/>
      <c r="G18" s="583"/>
      <c r="H18" s="584"/>
      <c r="I18" s="585"/>
      <c r="J18" s="586"/>
      <c r="K18" s="587"/>
      <c r="L18" s="588"/>
      <c r="M18" s="589"/>
      <c r="N18" s="588" t="str">
        <f t="shared" si="0"/>
        <v/>
      </c>
      <c r="O18" s="590"/>
      <c r="P18" s="589"/>
      <c r="Q18" s="339"/>
      <c r="R18" s="592"/>
      <c r="S18" s="593"/>
      <c r="T18" s="594"/>
      <c r="U18" s="595"/>
      <c r="V18" s="344"/>
    </row>
    <row r="19" spans="1:32" s="345" customFormat="1" ht="30" customHeight="1">
      <c r="A19" s="578"/>
      <c r="B19" s="579"/>
      <c r="C19" s="580"/>
      <c r="D19" s="581"/>
      <c r="E19" s="581"/>
      <c r="F19" s="582"/>
      <c r="G19" s="583"/>
      <c r="H19" s="584"/>
      <c r="I19" s="585"/>
      <c r="J19" s="586"/>
      <c r="K19" s="587"/>
      <c r="L19" s="588"/>
      <c r="M19" s="589"/>
      <c r="N19" s="588" t="str">
        <f t="shared" si="0"/>
        <v/>
      </c>
      <c r="O19" s="590"/>
      <c r="P19" s="589"/>
      <c r="Q19" s="339"/>
      <c r="R19" s="592"/>
      <c r="S19" s="593"/>
      <c r="T19" s="594"/>
      <c r="U19" s="595"/>
      <c r="V19" s="344"/>
    </row>
    <row r="20" spans="1:32" s="345" customFormat="1" ht="30" customHeight="1" thickBot="1">
      <c r="A20" s="578"/>
      <c r="B20" s="579"/>
      <c r="C20" s="580"/>
      <c r="D20" s="581"/>
      <c r="E20" s="581"/>
      <c r="F20" s="582"/>
      <c r="G20" s="583"/>
      <c r="H20" s="584"/>
      <c r="I20" s="585"/>
      <c r="J20" s="586"/>
      <c r="K20" s="587"/>
      <c r="L20" s="588"/>
      <c r="M20" s="589"/>
      <c r="N20" s="588" t="str">
        <f t="shared" si="0"/>
        <v/>
      </c>
      <c r="O20" s="590"/>
      <c r="P20" s="589"/>
      <c r="Q20" s="362"/>
      <c r="R20" s="592"/>
      <c r="S20" s="593"/>
      <c r="T20" s="594"/>
      <c r="U20" s="595"/>
      <c r="V20" s="344"/>
    </row>
    <row r="21" spans="1:32" s="345" customFormat="1" ht="15.6" customHeight="1">
      <c r="B21" s="367"/>
      <c r="C21" s="367"/>
      <c r="D21" s="368"/>
      <c r="E21" s="368"/>
      <c r="F21" s="368"/>
      <c r="G21" s="368"/>
      <c r="H21" s="368"/>
      <c r="I21" s="368"/>
      <c r="J21" s="369" t="s">
        <v>108</v>
      </c>
      <c r="K21" s="370" t="s">
        <v>109</v>
      </c>
      <c r="L21" s="371"/>
      <c r="M21" s="372"/>
      <c r="N21" s="373">
        <f>SUMIF(Q9:Q20,"",N9:P20)</f>
        <v>0</v>
      </c>
      <c r="O21" s="373"/>
      <c r="P21" s="374"/>
      <c r="Q21" s="375" t="s">
        <v>53</v>
      </c>
      <c r="R21" s="376"/>
      <c r="S21" s="376"/>
      <c r="T21" s="376"/>
      <c r="U21" s="377"/>
      <c r="V21" s="344"/>
    </row>
    <row r="22" spans="1:32" s="345" customFormat="1" ht="15.6" customHeight="1">
      <c r="B22" s="378"/>
      <c r="C22" s="378"/>
      <c r="D22" s="379"/>
      <c r="E22" s="379"/>
      <c r="F22" s="379"/>
      <c r="G22" s="379"/>
      <c r="H22" s="379"/>
      <c r="I22" s="379"/>
      <c r="J22" s="380"/>
      <c r="K22" s="381" t="s">
        <v>110</v>
      </c>
      <c r="L22" s="382"/>
      <c r="M22" s="383"/>
      <c r="N22" s="384">
        <f>SUMIF(Q9:Q20,"※",N9:P20)</f>
        <v>0</v>
      </c>
      <c r="O22" s="384"/>
      <c r="P22" s="385"/>
      <c r="Q22" s="597">
        <f>N21+N22+N23</f>
        <v>0</v>
      </c>
      <c r="R22" s="598"/>
      <c r="S22" s="598"/>
      <c r="T22" s="598"/>
      <c r="U22" s="599"/>
      <c r="V22" s="344"/>
    </row>
    <row r="23" spans="1:32" s="345" customFormat="1" ht="15.6" customHeight="1" thickBot="1">
      <c r="D23" s="389"/>
      <c r="E23" s="389"/>
      <c r="F23" s="389"/>
      <c r="G23" s="389"/>
      <c r="H23" s="389"/>
      <c r="I23" s="389"/>
      <c r="J23" s="390"/>
      <c r="K23" s="391" t="s">
        <v>111</v>
      </c>
      <c r="L23" s="392"/>
      <c r="M23" s="393"/>
      <c r="N23" s="394">
        <f>SUMIF(Q9:Q20,"非",N9:P20)</f>
        <v>0</v>
      </c>
      <c r="O23" s="394"/>
      <c r="P23" s="395"/>
      <c r="Q23" s="600"/>
      <c r="R23" s="601"/>
      <c r="S23" s="601"/>
      <c r="T23" s="601"/>
      <c r="U23" s="602"/>
      <c r="V23" s="344"/>
    </row>
    <row r="24" spans="1:32" ht="22.15" customHeight="1">
      <c r="A24" s="284"/>
      <c r="B24" s="284"/>
      <c r="C24" s="284"/>
      <c r="D24" s="284"/>
      <c r="E24" s="284"/>
      <c r="F24" s="284"/>
      <c r="G24" s="284"/>
      <c r="H24" s="284"/>
      <c r="I24" s="284"/>
      <c r="J24" s="284"/>
      <c r="K24" s="399"/>
      <c r="L24" s="284"/>
      <c r="M24" s="284"/>
      <c r="N24" s="284"/>
      <c r="O24" s="284"/>
      <c r="P24" s="284"/>
      <c r="Q24" s="284"/>
      <c r="R24" s="284"/>
      <c r="S24" s="284"/>
      <c r="T24" s="400"/>
      <c r="U24" s="284"/>
      <c r="V24" s="284"/>
    </row>
    <row r="25" spans="1:32" ht="34.15" customHeight="1">
      <c r="A25" s="401"/>
      <c r="B25" s="401"/>
      <c r="C25" s="401"/>
      <c r="D25" s="401"/>
      <c r="E25" s="401"/>
      <c r="F25" s="401"/>
      <c r="G25" s="401"/>
      <c r="H25" s="401"/>
      <c r="I25" s="401"/>
      <c r="J25" s="401"/>
      <c r="K25" s="402"/>
      <c r="L25" s="401"/>
      <c r="M25" s="403" t="s">
        <v>112</v>
      </c>
      <c r="N25" s="401"/>
      <c r="O25" s="401"/>
      <c r="P25" s="401"/>
      <c r="Q25" s="401"/>
      <c r="R25" s="401"/>
      <c r="S25" s="401"/>
      <c r="T25" s="404"/>
      <c r="U25" s="401"/>
      <c r="V25" s="401"/>
    </row>
    <row r="26" spans="1:32" ht="27.75" customHeight="1">
      <c r="C26" t="s">
        <v>64</v>
      </c>
      <c r="E26" s="427" t="str">
        <f>IF(E1="","",E1)</f>
        <v>工事部</v>
      </c>
      <c r="F26" s="411"/>
      <c r="G26" t="s">
        <v>2</v>
      </c>
      <c r="H26" s="281" t="s">
        <v>124</v>
      </c>
      <c r="I26" s="281"/>
      <c r="J26" s="281"/>
      <c r="K26" s="281"/>
      <c r="L26" s="281"/>
      <c r="M26" s="281"/>
      <c r="N26" s="69"/>
      <c r="O26" s="603" t="s">
        <v>66</v>
      </c>
      <c r="P26" s="603"/>
      <c r="Q26" s="604" t="str">
        <f>IF(Q1="","",Q1)</f>
        <v/>
      </c>
      <c r="R26" s="605"/>
      <c r="S26" s="605"/>
      <c r="T26" s="605"/>
      <c r="U26" s="605"/>
      <c r="V26" s="401"/>
    </row>
    <row r="27" spans="1:32" ht="6" customHeight="1">
      <c r="E27" s="41"/>
      <c r="F27" s="41"/>
      <c r="H27" s="285"/>
      <c r="I27" s="281"/>
      <c r="J27" s="281"/>
      <c r="K27" s="286"/>
      <c r="L27" s="285"/>
      <c r="M27" s="281"/>
      <c r="N27" s="285"/>
      <c r="O27" s="281"/>
      <c r="P27" s="281"/>
      <c r="Q27" s="285"/>
      <c r="R27" s="285"/>
      <c r="S27" s="281"/>
      <c r="T27" s="281"/>
      <c r="U27" s="285"/>
      <c r="V27" s="401"/>
    </row>
    <row r="28" spans="1:32" ht="18.75" customHeight="1">
      <c r="J28" s="287"/>
      <c r="K28" s="288" t="str">
        <f>IF(K3="","",K3)</f>
        <v/>
      </c>
      <c r="L28" s="288"/>
      <c r="M28" s="287" t="s">
        <v>67</v>
      </c>
      <c r="N28" s="556" t="str">
        <f>IF(N3="","",N3)</f>
        <v/>
      </c>
      <c r="O28" s="606" t="s">
        <v>69</v>
      </c>
      <c r="P28" s="606"/>
      <c r="Q28" s="549" t="s">
        <v>70</v>
      </c>
      <c r="R28" s="292" t="str">
        <f>IF(R3="","",R3)</f>
        <v/>
      </c>
      <c r="S28" s="408"/>
      <c r="T28" s="408"/>
      <c r="U28" s="408"/>
      <c r="V28" s="401"/>
    </row>
    <row r="29" spans="1:32" ht="18.75" customHeight="1">
      <c r="C29" s="293"/>
      <c r="D29" s="426" t="str">
        <f>IF(D4="","",D4)</f>
        <v/>
      </c>
      <c r="E29" s="426"/>
      <c r="F29" s="426"/>
      <c r="G29" s="426"/>
      <c r="J29" s="295"/>
      <c r="K29" s="288" t="str">
        <f>IF(K4="","",K4)</f>
        <v/>
      </c>
      <c r="L29" s="288"/>
      <c r="M29" s="607" t="s">
        <v>22</v>
      </c>
      <c r="N29" s="608" t="str">
        <f>IF(N4="","",N4)</f>
        <v/>
      </c>
      <c r="O29" s="288"/>
      <c r="Q29" s="288"/>
      <c r="R29" s="288"/>
      <c r="U29" s="288"/>
      <c r="V29" s="401"/>
    </row>
    <row r="30" spans="1:32" ht="18.75" customHeight="1">
      <c r="C30" s="609" t="s">
        <v>125</v>
      </c>
      <c r="D30" s="545" t="str">
        <f>IF(D5="","",D5)</f>
        <v/>
      </c>
      <c r="E30" s="563"/>
      <c r="F30" s="563"/>
      <c r="G30" s="546"/>
      <c r="J30" s="295"/>
      <c r="K30" s="288" t="str">
        <f>IF(K5="","",K5)</f>
        <v/>
      </c>
      <c r="L30" s="288"/>
      <c r="M30" s="607" t="s">
        <v>29</v>
      </c>
      <c r="N30" s="608" t="str">
        <f t="shared" ref="N30" si="1">IF(N5="","",N5)</f>
        <v/>
      </c>
      <c r="O30" s="288"/>
      <c r="Q30" s="288"/>
      <c r="R30" s="288"/>
      <c r="U30" s="288"/>
      <c r="V30" s="401"/>
    </row>
    <row r="31" spans="1:32" ht="18.75" customHeight="1">
      <c r="C31" s="562" t="s">
        <v>73</v>
      </c>
      <c r="D31" s="565" t="str">
        <f>IF(D6="","",D6)</f>
        <v/>
      </c>
      <c r="E31" s="566"/>
      <c r="F31" s="567" t="s">
        <v>75</v>
      </c>
      <c r="G31" s="568" t="str">
        <f>IF(G6="","",G6)</f>
        <v/>
      </c>
      <c r="J31" s="295"/>
      <c r="K31" s="288" t="str">
        <f>IF(K6="","",K6)</f>
        <v/>
      </c>
      <c r="L31" s="288"/>
      <c r="M31" s="607" t="s">
        <v>77</v>
      </c>
      <c r="N31" s="608" t="str">
        <f>IF(N6="","",N6)</f>
        <v/>
      </c>
      <c r="O31" s="288"/>
      <c r="P31" s="607" t="s">
        <v>37</v>
      </c>
      <c r="Q31" s="610" t="str">
        <f>IF(Q6="","",Q6)</f>
        <v/>
      </c>
      <c r="R31" s="610"/>
      <c r="S31" s="610"/>
      <c r="T31" s="610"/>
      <c r="U31" s="288"/>
      <c r="V31" s="401"/>
    </row>
    <row r="32" spans="1:32" ht="12" customHeight="1">
      <c r="C32" s="293"/>
      <c r="D32" s="415"/>
      <c r="E32" s="415"/>
      <c r="F32" s="293"/>
      <c r="G32" s="308"/>
      <c r="J32" s="416"/>
      <c r="K32" s="416"/>
      <c r="L32" s="416"/>
      <c r="N32" s="309"/>
      <c r="Q32" s="309" t="s">
        <v>78</v>
      </c>
      <c r="R32" s="309"/>
      <c r="U32" s="309"/>
      <c r="V32" s="401"/>
    </row>
    <row r="33" spans="1:22" s="322" customFormat="1" ht="30" customHeight="1">
      <c r="A33" s="545" t="s">
        <v>80</v>
      </c>
      <c r="B33" s="546"/>
      <c r="C33" s="611" t="s">
        <v>81</v>
      </c>
      <c r="D33" s="612"/>
      <c r="E33" s="612"/>
      <c r="F33" s="613"/>
      <c r="G33" s="573" t="s">
        <v>82</v>
      </c>
      <c r="H33" s="574"/>
      <c r="I33" s="575"/>
      <c r="J33" s="576" t="s">
        <v>83</v>
      </c>
      <c r="K33" s="577" t="s">
        <v>84</v>
      </c>
      <c r="L33" s="573" t="s">
        <v>85</v>
      </c>
      <c r="M33" s="575"/>
      <c r="N33" s="573" t="s">
        <v>86</v>
      </c>
      <c r="O33" s="574"/>
      <c r="P33" s="575"/>
      <c r="Q33" s="577" t="s">
        <v>87</v>
      </c>
      <c r="R33" s="576" t="s">
        <v>88</v>
      </c>
      <c r="S33" s="573" t="s">
        <v>89</v>
      </c>
      <c r="T33" s="574"/>
      <c r="U33" s="575"/>
      <c r="V33" s="401"/>
    </row>
    <row r="34" spans="1:22" s="345" customFormat="1" ht="30" customHeight="1">
      <c r="A34" s="578" t="str">
        <f>IF(A9="","",A9)</f>
        <v/>
      </c>
      <c r="B34" s="578" t="str">
        <f>IF(B9="","",B9)</f>
        <v/>
      </c>
      <c r="C34" s="614" t="str">
        <f>IF(C9="","",C9)</f>
        <v/>
      </c>
      <c r="D34" s="615"/>
      <c r="E34" s="615"/>
      <c r="F34" s="616"/>
      <c r="G34" s="583" t="str">
        <f>IF(G9="","",G9)</f>
        <v/>
      </c>
      <c r="H34" s="584"/>
      <c r="I34" s="585"/>
      <c r="J34" s="617" t="str">
        <f>IF(J9="","",J9)</f>
        <v/>
      </c>
      <c r="K34" s="587" t="str">
        <f>IF(K9="","",K9)</f>
        <v/>
      </c>
      <c r="L34" s="618" t="str">
        <f>IF(L9="","",L9)</f>
        <v/>
      </c>
      <c r="M34" s="619"/>
      <c r="N34" s="588" t="str">
        <f>IF(N9="","",N9)</f>
        <v/>
      </c>
      <c r="O34" s="590"/>
      <c r="P34" s="589"/>
      <c r="Q34" s="591" t="str">
        <f>IF(Q9="","",Q9)</f>
        <v/>
      </c>
      <c r="R34" s="592" t="str">
        <f>IF(R9="","",R9)</f>
        <v/>
      </c>
      <c r="S34" s="593" t="str">
        <f>IF(S9="","",S9)</f>
        <v/>
      </c>
      <c r="T34" s="594"/>
      <c r="U34" s="595"/>
      <c r="V34" s="401"/>
    </row>
    <row r="35" spans="1:22" s="345" customFormat="1" ht="30" customHeight="1">
      <c r="A35" s="578" t="str">
        <f t="shared" ref="A35:C44" si="2">IF(A10="","",A10)</f>
        <v/>
      </c>
      <c r="B35" s="578" t="str">
        <f t="shared" si="2"/>
        <v/>
      </c>
      <c r="C35" s="614" t="str">
        <f t="shared" si="2"/>
        <v/>
      </c>
      <c r="D35" s="615"/>
      <c r="E35" s="615"/>
      <c r="F35" s="616"/>
      <c r="G35" s="583" t="str">
        <f t="shared" ref="G35:G44" si="3">IF(G10="","",G10)</f>
        <v/>
      </c>
      <c r="H35" s="584"/>
      <c r="I35" s="585"/>
      <c r="J35" s="617" t="str">
        <f t="shared" ref="J35:L45" si="4">IF(J10="","",J10)</f>
        <v/>
      </c>
      <c r="K35" s="587" t="str">
        <f t="shared" si="4"/>
        <v/>
      </c>
      <c r="L35" s="618" t="str">
        <f>IF(L10="","",L10)</f>
        <v/>
      </c>
      <c r="M35" s="619"/>
      <c r="N35" s="588" t="str">
        <f t="shared" ref="N35:N44" si="5">IF(N10="","",N10)</f>
        <v/>
      </c>
      <c r="O35" s="590"/>
      <c r="P35" s="589"/>
      <c r="Q35" s="591" t="str">
        <f t="shared" ref="Q35:S45" si="6">IF(Q10="","",Q10)</f>
        <v/>
      </c>
      <c r="R35" s="592" t="str">
        <f t="shared" si="6"/>
        <v/>
      </c>
      <c r="S35" s="593" t="str">
        <f t="shared" si="6"/>
        <v/>
      </c>
      <c r="T35" s="594"/>
      <c r="U35" s="595"/>
      <c r="V35" s="401"/>
    </row>
    <row r="36" spans="1:22" s="345" customFormat="1" ht="30" customHeight="1">
      <c r="A36" s="578" t="str">
        <f t="shared" si="2"/>
        <v/>
      </c>
      <c r="B36" s="578" t="str">
        <f t="shared" si="2"/>
        <v/>
      </c>
      <c r="C36" s="614" t="str">
        <f t="shared" si="2"/>
        <v/>
      </c>
      <c r="D36" s="615"/>
      <c r="E36" s="615"/>
      <c r="F36" s="616"/>
      <c r="G36" s="583" t="str">
        <f t="shared" si="3"/>
        <v/>
      </c>
      <c r="H36" s="584"/>
      <c r="I36" s="585"/>
      <c r="J36" s="617" t="str">
        <f t="shared" si="4"/>
        <v/>
      </c>
      <c r="K36" s="587" t="str">
        <f t="shared" si="4"/>
        <v/>
      </c>
      <c r="L36" s="618" t="str">
        <f t="shared" si="4"/>
        <v/>
      </c>
      <c r="M36" s="619"/>
      <c r="N36" s="588" t="str">
        <f t="shared" si="5"/>
        <v/>
      </c>
      <c r="O36" s="590"/>
      <c r="P36" s="589"/>
      <c r="Q36" s="591" t="str">
        <f t="shared" si="6"/>
        <v/>
      </c>
      <c r="R36" s="592" t="str">
        <f t="shared" si="6"/>
        <v/>
      </c>
      <c r="S36" s="593" t="str">
        <f t="shared" si="6"/>
        <v/>
      </c>
      <c r="T36" s="594"/>
      <c r="U36" s="595"/>
      <c r="V36" s="401"/>
    </row>
    <row r="37" spans="1:22" s="345" customFormat="1" ht="30" customHeight="1">
      <c r="A37" s="578" t="str">
        <f t="shared" si="2"/>
        <v/>
      </c>
      <c r="B37" s="578" t="str">
        <f t="shared" si="2"/>
        <v/>
      </c>
      <c r="C37" s="614" t="str">
        <f t="shared" si="2"/>
        <v/>
      </c>
      <c r="D37" s="615"/>
      <c r="E37" s="615"/>
      <c r="F37" s="616"/>
      <c r="G37" s="583" t="str">
        <f t="shared" si="3"/>
        <v/>
      </c>
      <c r="H37" s="584"/>
      <c r="I37" s="585"/>
      <c r="J37" s="617" t="str">
        <f>IF(J12="","",J12)</f>
        <v/>
      </c>
      <c r="K37" s="587" t="str">
        <f t="shared" si="4"/>
        <v/>
      </c>
      <c r="L37" s="618" t="str">
        <f t="shared" si="4"/>
        <v/>
      </c>
      <c r="M37" s="619"/>
      <c r="N37" s="588" t="str">
        <f t="shared" si="5"/>
        <v/>
      </c>
      <c r="O37" s="590"/>
      <c r="P37" s="589"/>
      <c r="Q37" s="591" t="str">
        <f t="shared" si="6"/>
        <v/>
      </c>
      <c r="R37" s="592" t="str">
        <f t="shared" si="6"/>
        <v/>
      </c>
      <c r="S37" s="593" t="str">
        <f t="shared" si="6"/>
        <v/>
      </c>
      <c r="T37" s="594"/>
      <c r="U37" s="595"/>
      <c r="V37" s="401"/>
    </row>
    <row r="38" spans="1:22" s="345" customFormat="1" ht="30" customHeight="1">
      <c r="A38" s="578" t="str">
        <f t="shared" si="2"/>
        <v/>
      </c>
      <c r="B38" s="578" t="str">
        <f t="shared" si="2"/>
        <v/>
      </c>
      <c r="C38" s="614" t="str">
        <f t="shared" si="2"/>
        <v/>
      </c>
      <c r="D38" s="615"/>
      <c r="E38" s="615"/>
      <c r="F38" s="616"/>
      <c r="G38" s="583" t="str">
        <f t="shared" si="3"/>
        <v/>
      </c>
      <c r="H38" s="584"/>
      <c r="I38" s="585"/>
      <c r="J38" s="617" t="str">
        <f t="shared" si="4"/>
        <v/>
      </c>
      <c r="K38" s="587" t="str">
        <f t="shared" si="4"/>
        <v/>
      </c>
      <c r="L38" s="618" t="str">
        <f t="shared" si="4"/>
        <v/>
      </c>
      <c r="M38" s="619"/>
      <c r="N38" s="588" t="str">
        <f t="shared" si="5"/>
        <v/>
      </c>
      <c r="O38" s="590"/>
      <c r="P38" s="589"/>
      <c r="Q38" s="591" t="str">
        <f t="shared" si="6"/>
        <v/>
      </c>
      <c r="R38" s="592" t="str">
        <f t="shared" si="6"/>
        <v/>
      </c>
      <c r="S38" s="593" t="str">
        <f t="shared" si="6"/>
        <v/>
      </c>
      <c r="T38" s="594"/>
      <c r="U38" s="595"/>
      <c r="V38" s="401"/>
    </row>
    <row r="39" spans="1:22" s="345" customFormat="1" ht="30" customHeight="1">
      <c r="A39" s="578" t="str">
        <f t="shared" si="2"/>
        <v/>
      </c>
      <c r="B39" s="578" t="str">
        <f t="shared" si="2"/>
        <v/>
      </c>
      <c r="C39" s="614" t="str">
        <f t="shared" si="2"/>
        <v/>
      </c>
      <c r="D39" s="615"/>
      <c r="E39" s="615"/>
      <c r="F39" s="616"/>
      <c r="G39" s="583" t="str">
        <f t="shared" si="3"/>
        <v/>
      </c>
      <c r="H39" s="584"/>
      <c r="I39" s="585"/>
      <c r="J39" s="617" t="str">
        <f t="shared" si="4"/>
        <v/>
      </c>
      <c r="K39" s="587" t="str">
        <f t="shared" si="4"/>
        <v/>
      </c>
      <c r="L39" s="618" t="str">
        <f t="shared" si="4"/>
        <v/>
      </c>
      <c r="M39" s="619"/>
      <c r="N39" s="588" t="str">
        <f t="shared" si="5"/>
        <v/>
      </c>
      <c r="O39" s="590"/>
      <c r="P39" s="589"/>
      <c r="Q39" s="591" t="str">
        <f t="shared" si="6"/>
        <v/>
      </c>
      <c r="R39" s="592" t="str">
        <f t="shared" si="6"/>
        <v/>
      </c>
      <c r="S39" s="593" t="str">
        <f t="shared" si="6"/>
        <v/>
      </c>
      <c r="T39" s="594"/>
      <c r="U39" s="595"/>
      <c r="V39" s="401"/>
    </row>
    <row r="40" spans="1:22" s="345" customFormat="1" ht="30" customHeight="1">
      <c r="A40" s="578" t="str">
        <f t="shared" si="2"/>
        <v/>
      </c>
      <c r="B40" s="578" t="str">
        <f t="shared" si="2"/>
        <v/>
      </c>
      <c r="C40" s="614" t="str">
        <f t="shared" si="2"/>
        <v/>
      </c>
      <c r="D40" s="615"/>
      <c r="E40" s="615"/>
      <c r="F40" s="616"/>
      <c r="G40" s="583" t="str">
        <f t="shared" si="3"/>
        <v/>
      </c>
      <c r="H40" s="584"/>
      <c r="I40" s="585"/>
      <c r="J40" s="617" t="str">
        <f t="shared" si="4"/>
        <v/>
      </c>
      <c r="K40" s="587" t="str">
        <f t="shared" si="4"/>
        <v/>
      </c>
      <c r="L40" s="618" t="str">
        <f t="shared" ref="L40:M40" si="7">IF(L15="","",L15)</f>
        <v/>
      </c>
      <c r="M40" s="619"/>
      <c r="N40" s="588" t="str">
        <f t="shared" si="5"/>
        <v/>
      </c>
      <c r="O40" s="590"/>
      <c r="P40" s="589"/>
      <c r="Q40" s="591" t="str">
        <f>IF(Q15="","",Q15)</f>
        <v/>
      </c>
      <c r="R40" s="592" t="str">
        <f t="shared" si="6"/>
        <v/>
      </c>
      <c r="S40" s="593" t="str">
        <f t="shared" si="6"/>
        <v/>
      </c>
      <c r="T40" s="594"/>
      <c r="U40" s="595"/>
      <c r="V40" s="401"/>
    </row>
    <row r="41" spans="1:22" s="345" customFormat="1" ht="30" customHeight="1">
      <c r="A41" s="578" t="str">
        <f t="shared" si="2"/>
        <v/>
      </c>
      <c r="B41" s="578" t="str">
        <f t="shared" si="2"/>
        <v/>
      </c>
      <c r="C41" s="614" t="str">
        <f t="shared" si="2"/>
        <v/>
      </c>
      <c r="D41" s="615"/>
      <c r="E41" s="615"/>
      <c r="F41" s="616"/>
      <c r="G41" s="583" t="str">
        <f t="shared" si="3"/>
        <v/>
      </c>
      <c r="H41" s="584"/>
      <c r="I41" s="585"/>
      <c r="J41" s="617" t="str">
        <f t="shared" si="4"/>
        <v/>
      </c>
      <c r="K41" s="587" t="str">
        <f t="shared" si="4"/>
        <v/>
      </c>
      <c r="L41" s="618" t="str">
        <f>IF(L16="","",L16)</f>
        <v/>
      </c>
      <c r="M41" s="619"/>
      <c r="N41" s="588" t="str">
        <f t="shared" si="5"/>
        <v/>
      </c>
      <c r="O41" s="590"/>
      <c r="P41" s="589"/>
      <c r="Q41" s="591" t="str">
        <f t="shared" si="6"/>
        <v/>
      </c>
      <c r="R41" s="592" t="str">
        <f t="shared" si="6"/>
        <v/>
      </c>
      <c r="S41" s="593" t="str">
        <f t="shared" si="6"/>
        <v/>
      </c>
      <c r="T41" s="594"/>
      <c r="U41" s="595"/>
      <c r="V41" s="401"/>
    </row>
    <row r="42" spans="1:22" s="345" customFormat="1" ht="30" customHeight="1">
      <c r="A42" s="578" t="str">
        <f t="shared" si="2"/>
        <v/>
      </c>
      <c r="B42" s="578" t="str">
        <f t="shared" si="2"/>
        <v/>
      </c>
      <c r="C42" s="614" t="str">
        <f t="shared" si="2"/>
        <v/>
      </c>
      <c r="D42" s="615"/>
      <c r="E42" s="615"/>
      <c r="F42" s="616"/>
      <c r="G42" s="583" t="str">
        <f t="shared" si="3"/>
        <v/>
      </c>
      <c r="H42" s="584"/>
      <c r="I42" s="585"/>
      <c r="J42" s="617" t="str">
        <f t="shared" si="4"/>
        <v/>
      </c>
      <c r="K42" s="587" t="str">
        <f t="shared" si="4"/>
        <v/>
      </c>
      <c r="L42" s="618" t="str">
        <f>IF(L17="","",L17)</f>
        <v/>
      </c>
      <c r="M42" s="619"/>
      <c r="N42" s="588" t="str">
        <f t="shared" si="5"/>
        <v/>
      </c>
      <c r="O42" s="590"/>
      <c r="P42" s="589"/>
      <c r="Q42" s="591" t="str">
        <f t="shared" si="6"/>
        <v/>
      </c>
      <c r="R42" s="592" t="str">
        <f t="shared" si="6"/>
        <v/>
      </c>
      <c r="S42" s="593" t="str">
        <f t="shared" si="6"/>
        <v/>
      </c>
      <c r="T42" s="594"/>
      <c r="U42" s="595"/>
      <c r="V42" s="401"/>
    </row>
    <row r="43" spans="1:22" s="345" customFormat="1" ht="30" customHeight="1">
      <c r="A43" s="578" t="str">
        <f t="shared" si="2"/>
        <v/>
      </c>
      <c r="B43" s="578" t="str">
        <f t="shared" si="2"/>
        <v/>
      </c>
      <c r="C43" s="614" t="str">
        <f t="shared" si="2"/>
        <v/>
      </c>
      <c r="D43" s="615"/>
      <c r="E43" s="615"/>
      <c r="F43" s="616"/>
      <c r="G43" s="583" t="str">
        <f t="shared" si="3"/>
        <v/>
      </c>
      <c r="H43" s="584"/>
      <c r="I43" s="585"/>
      <c r="J43" s="617" t="str">
        <f t="shared" si="4"/>
        <v/>
      </c>
      <c r="K43" s="587" t="str">
        <f t="shared" si="4"/>
        <v/>
      </c>
      <c r="L43" s="618" t="str">
        <f t="shared" ref="L43:M43" si="8">IF(L18="","",L18)</f>
        <v/>
      </c>
      <c r="M43" s="619"/>
      <c r="N43" s="588" t="str">
        <f t="shared" si="5"/>
        <v/>
      </c>
      <c r="O43" s="590"/>
      <c r="P43" s="589"/>
      <c r="Q43" s="591" t="str">
        <f t="shared" si="6"/>
        <v/>
      </c>
      <c r="R43" s="592" t="str">
        <f t="shared" si="6"/>
        <v/>
      </c>
      <c r="S43" s="593" t="str">
        <f t="shared" si="6"/>
        <v/>
      </c>
      <c r="T43" s="594"/>
      <c r="U43" s="595"/>
      <c r="V43" s="401"/>
    </row>
    <row r="44" spans="1:22" s="345" customFormat="1" ht="30" customHeight="1">
      <c r="A44" s="578" t="str">
        <f t="shared" si="2"/>
        <v/>
      </c>
      <c r="B44" s="578" t="str">
        <f t="shared" si="2"/>
        <v/>
      </c>
      <c r="C44" s="614" t="str">
        <f t="shared" si="2"/>
        <v/>
      </c>
      <c r="D44" s="615"/>
      <c r="E44" s="615"/>
      <c r="F44" s="616"/>
      <c r="G44" s="583" t="str">
        <f t="shared" si="3"/>
        <v/>
      </c>
      <c r="H44" s="584"/>
      <c r="I44" s="585"/>
      <c r="J44" s="617" t="str">
        <f t="shared" si="4"/>
        <v/>
      </c>
      <c r="K44" s="587" t="str">
        <f t="shared" si="4"/>
        <v/>
      </c>
      <c r="L44" s="618" t="str">
        <f t="shared" ref="L44:M44" si="9">IF(L19="","",L19)</f>
        <v/>
      </c>
      <c r="M44" s="619"/>
      <c r="N44" s="588" t="str">
        <f t="shared" si="5"/>
        <v/>
      </c>
      <c r="O44" s="590"/>
      <c r="P44" s="589"/>
      <c r="Q44" s="591" t="str">
        <f t="shared" si="6"/>
        <v/>
      </c>
      <c r="R44" s="592" t="str">
        <f t="shared" si="6"/>
        <v/>
      </c>
      <c r="S44" s="593" t="str">
        <f t="shared" si="6"/>
        <v/>
      </c>
      <c r="T44" s="594"/>
      <c r="U44" s="595"/>
      <c r="V44" s="401"/>
    </row>
    <row r="45" spans="1:22" s="345" customFormat="1" ht="30" customHeight="1" thickBot="1">
      <c r="A45" s="578" t="str">
        <f>IF(A20="","",A20)</f>
        <v/>
      </c>
      <c r="B45" s="578" t="str">
        <f>IF(B20="","",B20)</f>
        <v/>
      </c>
      <c r="C45" s="614" t="str">
        <f>IF(C20="","",C20)</f>
        <v/>
      </c>
      <c r="D45" s="615"/>
      <c r="E45" s="615"/>
      <c r="F45" s="616"/>
      <c r="G45" s="583" t="str">
        <f>IF(G20="","",G20)</f>
        <v/>
      </c>
      <c r="H45" s="584"/>
      <c r="I45" s="585"/>
      <c r="J45" s="617" t="str">
        <f>IF(J20="","",J20)</f>
        <v/>
      </c>
      <c r="K45" s="587" t="str">
        <f t="shared" si="4"/>
        <v/>
      </c>
      <c r="L45" s="618" t="str">
        <f>IF(L20="","",L20)</f>
        <v/>
      </c>
      <c r="M45" s="619"/>
      <c r="N45" s="620" t="str">
        <f>IF(N20="","",N20)</f>
        <v/>
      </c>
      <c r="O45" s="621"/>
      <c r="P45" s="622"/>
      <c r="Q45" s="591" t="str">
        <f t="shared" si="6"/>
        <v/>
      </c>
      <c r="R45" s="592" t="str">
        <f>IF(R20="","",R20)</f>
        <v/>
      </c>
      <c r="S45" s="593" t="str">
        <f>IF(S20="","",S20)</f>
        <v/>
      </c>
      <c r="T45" s="594"/>
      <c r="U45" s="595"/>
      <c r="V45" s="401"/>
    </row>
    <row r="46" spans="1:22" s="345" customFormat="1" ht="15.6" customHeight="1">
      <c r="C46" s="367"/>
      <c r="D46" s="368"/>
      <c r="E46" s="368"/>
      <c r="F46" s="368"/>
      <c r="G46" s="368"/>
      <c r="H46" s="368"/>
      <c r="I46" s="368"/>
      <c r="J46" s="369" t="s">
        <v>108</v>
      </c>
      <c r="K46" s="370" t="s">
        <v>109</v>
      </c>
      <c r="L46" s="371"/>
      <c r="M46" s="372"/>
      <c r="N46" s="373">
        <f>SUMIF(Q34:Q45,"",N34:P45)</f>
        <v>0</v>
      </c>
      <c r="O46" s="373"/>
      <c r="P46" s="374"/>
      <c r="Q46" s="375" t="s">
        <v>53</v>
      </c>
      <c r="R46" s="376"/>
      <c r="S46" s="376"/>
      <c r="T46" s="376"/>
      <c r="U46" s="377"/>
      <c r="V46" s="401"/>
    </row>
    <row r="47" spans="1:22" s="345" customFormat="1" ht="15.6" customHeight="1">
      <c r="C47" s="378"/>
      <c r="D47" s="379"/>
      <c r="E47" s="379"/>
      <c r="F47" s="379"/>
      <c r="G47" s="379"/>
      <c r="H47" s="379"/>
      <c r="I47" s="379"/>
      <c r="J47" s="380"/>
      <c r="K47" s="381" t="s">
        <v>110</v>
      </c>
      <c r="L47" s="382"/>
      <c r="M47" s="383"/>
      <c r="N47" s="384">
        <f>SUMIF(Q34:Q45,"※",N34:P45)</f>
        <v>0</v>
      </c>
      <c r="O47" s="384"/>
      <c r="P47" s="385"/>
      <c r="Q47" s="597">
        <f>N46+N47+N48</f>
        <v>0</v>
      </c>
      <c r="R47" s="598"/>
      <c r="S47" s="598"/>
      <c r="T47" s="598"/>
      <c r="U47" s="599"/>
      <c r="V47" s="401"/>
    </row>
    <row r="48" spans="1:22" s="345" customFormat="1" ht="15.6" customHeight="1" thickBot="1">
      <c r="D48" s="389"/>
      <c r="E48" s="389"/>
      <c r="F48" s="389"/>
      <c r="G48" s="389"/>
      <c r="H48" s="389"/>
      <c r="I48" s="389"/>
      <c r="J48" s="390"/>
      <c r="K48" s="391" t="s">
        <v>111</v>
      </c>
      <c r="L48" s="392"/>
      <c r="M48" s="393"/>
      <c r="N48" s="394">
        <f>SUMIF(Q34:Q45,"非",N34:P45)</f>
        <v>0</v>
      </c>
      <c r="O48" s="394"/>
      <c r="P48" s="395"/>
      <c r="Q48" s="600"/>
      <c r="R48" s="601"/>
      <c r="S48" s="601"/>
      <c r="T48" s="601"/>
      <c r="U48" s="602"/>
      <c r="V48" s="401"/>
    </row>
    <row r="49" spans="1:24" s="345" customFormat="1" ht="15.6" customHeight="1">
      <c r="D49" s="389"/>
      <c r="E49" s="389"/>
      <c r="F49" s="389"/>
      <c r="G49" s="389"/>
      <c r="H49" s="389"/>
      <c r="I49" s="389"/>
      <c r="J49" s="623"/>
      <c r="K49" s="624"/>
      <c r="L49" s="624"/>
      <c r="M49" s="624"/>
      <c r="N49" s="625"/>
      <c r="O49" s="625"/>
      <c r="P49" s="625"/>
      <c r="Q49" s="626"/>
      <c r="R49" s="626"/>
      <c r="S49" s="626"/>
      <c r="T49" s="626"/>
      <c r="U49" s="626"/>
      <c r="V49" s="401"/>
    </row>
    <row r="50" spans="1:24" ht="31.5" customHeight="1">
      <c r="A50" s="284"/>
      <c r="B50" s="284"/>
      <c r="C50" s="284"/>
      <c r="D50" s="284"/>
      <c r="E50" s="284"/>
      <c r="F50" s="284"/>
      <c r="G50" s="284"/>
      <c r="H50" s="284"/>
      <c r="I50" s="284"/>
      <c r="J50" s="284"/>
      <c r="K50" s="399"/>
      <c r="L50" s="284"/>
      <c r="M50" s="425" t="s">
        <v>116</v>
      </c>
      <c r="N50" s="284"/>
      <c r="O50" s="284"/>
      <c r="P50" s="284"/>
      <c r="Q50" s="284"/>
      <c r="R50" s="284"/>
      <c r="S50" s="284"/>
      <c r="T50" s="400"/>
      <c r="U50" s="284"/>
      <c r="V50" s="401"/>
      <c r="X50" t="s">
        <v>119</v>
      </c>
    </row>
    <row r="51" spans="1:24" ht="27.75" customHeight="1">
      <c r="C51" t="s">
        <v>64</v>
      </c>
      <c r="E51" s="427" t="str">
        <f>IF(E1="","",E1)</f>
        <v>工事部</v>
      </c>
      <c r="F51" s="411"/>
      <c r="G51" t="s">
        <v>2</v>
      </c>
      <c r="H51" s="281" t="s">
        <v>126</v>
      </c>
      <c r="I51" s="281"/>
      <c r="J51" s="281"/>
      <c r="K51" s="281"/>
      <c r="L51" s="281"/>
      <c r="M51" s="281"/>
      <c r="N51" s="69"/>
      <c r="O51" s="603" t="s">
        <v>118</v>
      </c>
      <c r="P51" s="603"/>
      <c r="Q51" s="627" t="str">
        <f>IF(Q1="","",Q1)</f>
        <v/>
      </c>
      <c r="R51" s="627"/>
      <c r="S51" s="627"/>
      <c r="T51" s="627"/>
      <c r="U51" s="627"/>
      <c r="V51" s="401"/>
    </row>
    <row r="52" spans="1:24" ht="6" customHeight="1">
      <c r="E52" s="41"/>
      <c r="F52" s="41"/>
      <c r="H52" s="281"/>
      <c r="I52" s="281"/>
      <c r="J52" s="281"/>
      <c r="K52" s="281"/>
      <c r="L52" s="285"/>
      <c r="M52" s="281"/>
      <c r="N52" s="285"/>
      <c r="O52" s="281"/>
      <c r="P52" s="281"/>
      <c r="Q52" s="285"/>
      <c r="R52" s="285"/>
      <c r="S52" s="281"/>
      <c r="T52" s="281"/>
      <c r="U52" s="285"/>
      <c r="V52" s="401"/>
    </row>
    <row r="53" spans="1:24" ht="18.75" customHeight="1">
      <c r="J53" s="287"/>
      <c r="K53" t="str">
        <f>IF(K3="","",K3)</f>
        <v/>
      </c>
      <c r="M53" s="287" t="s">
        <v>67</v>
      </c>
      <c r="N53" s="556" t="str">
        <f>IF(N28="","",N28)</f>
        <v/>
      </c>
      <c r="O53" s="606" t="s">
        <v>69</v>
      </c>
      <c r="P53" s="606"/>
      <c r="Q53" s="291" t="s">
        <v>70</v>
      </c>
      <c r="R53" s="292" t="str">
        <f>IF(R3="","",R3)</f>
        <v/>
      </c>
      <c r="S53" s="292"/>
      <c r="T53" s="292"/>
      <c r="U53" s="292"/>
      <c r="V53" s="401"/>
    </row>
    <row r="54" spans="1:24" ht="18.75" customHeight="1">
      <c r="C54" s="628"/>
      <c r="D54" s="629"/>
      <c r="E54" s="629"/>
      <c r="F54" s="629"/>
      <c r="G54" s="629"/>
      <c r="J54" s="295"/>
      <c r="K54" t="str">
        <f>IF(K4="","",K4)</f>
        <v/>
      </c>
      <c r="M54" s="607" t="s">
        <v>22</v>
      </c>
      <c r="N54" s="608" t="str">
        <f>IF(N29="","",N29)</f>
        <v/>
      </c>
      <c r="O54" s="288"/>
      <c r="Q54" s="288"/>
      <c r="R54" s="288"/>
      <c r="U54" s="288"/>
      <c r="V54" s="401"/>
    </row>
    <row r="55" spans="1:24" ht="18.75" customHeight="1">
      <c r="C55" s="609" t="s">
        <v>125</v>
      </c>
      <c r="D55" s="545" t="str">
        <f>IF(D5="","",D5)</f>
        <v/>
      </c>
      <c r="E55" s="563"/>
      <c r="F55" s="563"/>
      <c r="G55" s="546"/>
      <c r="J55" s="295"/>
      <c r="K55" t="str">
        <f>IF(K5="","",K5)</f>
        <v/>
      </c>
      <c r="M55" s="607" t="s">
        <v>29</v>
      </c>
      <c r="N55" s="608" t="str">
        <f t="shared" ref="N55" si="10">IF(N30="","",N30)</f>
        <v/>
      </c>
      <c r="O55" s="288"/>
      <c r="Q55" s="288"/>
      <c r="R55" s="288"/>
      <c r="U55" s="288"/>
      <c r="V55" s="401"/>
    </row>
    <row r="56" spans="1:24" ht="18.75" customHeight="1">
      <c r="C56" s="562" t="s">
        <v>73</v>
      </c>
      <c r="D56" s="565" t="str">
        <f>IF(D6="","",D6)</f>
        <v/>
      </c>
      <c r="E56" s="566"/>
      <c r="F56" s="567" t="s">
        <v>75</v>
      </c>
      <c r="G56" s="568" t="str">
        <f>IF(G6="","",G6)</f>
        <v/>
      </c>
      <c r="J56" s="295"/>
      <c r="K56" t="str">
        <f>IF(K6="","",K6)</f>
        <v/>
      </c>
      <c r="M56" s="607" t="s">
        <v>77</v>
      </c>
      <c r="N56" s="608" t="str">
        <f>IF(N31="","",N31)</f>
        <v/>
      </c>
      <c r="O56" s="288"/>
      <c r="P56" s="607" t="s">
        <v>37</v>
      </c>
      <c r="Q56" s="635" t="str">
        <f>IF(Q6="","",Q6)</f>
        <v/>
      </c>
      <c r="R56" s="635"/>
      <c r="S56" s="635"/>
      <c r="T56" s="635"/>
      <c r="U56" s="288"/>
      <c r="V56" s="401"/>
    </row>
    <row r="57" spans="1:24" ht="12.6" customHeight="1">
      <c r="C57" s="293"/>
      <c r="D57" s="415"/>
      <c r="E57" s="415"/>
      <c r="F57" s="293"/>
      <c r="G57" s="308"/>
      <c r="J57" s="416"/>
      <c r="K57" s="416"/>
      <c r="L57" s="416"/>
      <c r="N57" s="416"/>
      <c r="Q57" s="309" t="s">
        <v>78</v>
      </c>
      <c r="V57" s="401"/>
    </row>
    <row r="58" spans="1:24" ht="30" customHeight="1">
      <c r="A58" s="545" t="s">
        <v>80</v>
      </c>
      <c r="B58" s="546"/>
      <c r="C58" s="573" t="s">
        <v>81</v>
      </c>
      <c r="D58" s="574"/>
      <c r="E58" s="574"/>
      <c r="F58" s="575"/>
      <c r="G58" s="573" t="s">
        <v>82</v>
      </c>
      <c r="H58" s="574"/>
      <c r="I58" s="575"/>
      <c r="J58" s="576" t="s">
        <v>83</v>
      </c>
      <c r="K58" s="577" t="s">
        <v>84</v>
      </c>
      <c r="L58" s="573" t="s">
        <v>85</v>
      </c>
      <c r="M58" s="575"/>
      <c r="N58" s="573" t="s">
        <v>86</v>
      </c>
      <c r="O58" s="574"/>
      <c r="P58" s="575"/>
      <c r="Q58" s="577" t="s">
        <v>87</v>
      </c>
      <c r="R58" s="576" t="s">
        <v>88</v>
      </c>
      <c r="S58" s="573" t="s">
        <v>89</v>
      </c>
      <c r="T58" s="574"/>
      <c r="U58" s="575"/>
      <c r="V58" s="401"/>
    </row>
    <row r="59" spans="1:24" ht="30" customHeight="1">
      <c r="A59" s="578" t="str">
        <f>IF(A9="","",A9)</f>
        <v/>
      </c>
      <c r="B59" s="578" t="str">
        <f>IF(B9="","",B9)</f>
        <v/>
      </c>
      <c r="C59" s="630" t="str">
        <f>IF(C9="","",C9)</f>
        <v/>
      </c>
      <c r="D59" s="631"/>
      <c r="E59" s="631"/>
      <c r="F59" s="632"/>
      <c r="G59" s="583" t="str">
        <f>IF(G9="","",G9)</f>
        <v/>
      </c>
      <c r="H59" s="584"/>
      <c r="I59" s="585"/>
      <c r="J59" s="586" t="str">
        <f>IF(J9="","",J9)</f>
        <v/>
      </c>
      <c r="K59" s="633" t="str">
        <f>IF(K9="","",K9)</f>
        <v/>
      </c>
      <c r="L59" s="588" t="str">
        <f>IF(L9="","",L9)</f>
        <v/>
      </c>
      <c r="M59" s="589"/>
      <c r="N59" s="588" t="str">
        <f>IF(N9="","",N9)</f>
        <v/>
      </c>
      <c r="O59" s="590"/>
      <c r="P59" s="589"/>
      <c r="Q59" s="591" t="str">
        <f>IF(Q9="","",Q9)</f>
        <v/>
      </c>
      <c r="R59" s="634" t="str">
        <f>IF(R9="","",R9)</f>
        <v/>
      </c>
      <c r="S59" s="593" t="str">
        <f>IF(S9="","",S9)</f>
        <v/>
      </c>
      <c r="T59" s="594"/>
      <c r="U59" s="595"/>
      <c r="V59" s="401"/>
    </row>
    <row r="60" spans="1:24" ht="30" customHeight="1">
      <c r="A60" s="578" t="str">
        <f t="shared" ref="A60:C70" si="11">IF(A10="","",A10)</f>
        <v/>
      </c>
      <c r="B60" s="578" t="str">
        <f t="shared" si="11"/>
        <v/>
      </c>
      <c r="C60" s="630" t="str">
        <f t="shared" si="11"/>
        <v/>
      </c>
      <c r="D60" s="631"/>
      <c r="E60" s="631"/>
      <c r="F60" s="632"/>
      <c r="G60" s="583" t="str">
        <f t="shared" ref="G60:G70" si="12">IF(G10="","",G10)</f>
        <v/>
      </c>
      <c r="H60" s="584"/>
      <c r="I60" s="585"/>
      <c r="J60" s="586" t="str">
        <f t="shared" ref="J60:L70" si="13">IF(J10="","",J10)</f>
        <v/>
      </c>
      <c r="K60" s="633" t="str">
        <f t="shared" si="13"/>
        <v/>
      </c>
      <c r="L60" s="588" t="str">
        <f t="shared" si="13"/>
        <v/>
      </c>
      <c r="M60" s="589"/>
      <c r="N60" s="588" t="str">
        <f t="shared" ref="N60:N70" si="14">IF(N10="","",N10)</f>
        <v/>
      </c>
      <c r="O60" s="590"/>
      <c r="P60" s="589"/>
      <c r="Q60" s="591" t="str">
        <f>IF(Q10="","",Q10)</f>
        <v/>
      </c>
      <c r="R60" s="634" t="str">
        <f t="shared" ref="R60:S70" si="15">IF(R10="","",R10)</f>
        <v/>
      </c>
      <c r="S60" s="593" t="str">
        <f t="shared" si="15"/>
        <v/>
      </c>
      <c r="T60" s="594"/>
      <c r="U60" s="595"/>
      <c r="V60" s="401"/>
    </row>
    <row r="61" spans="1:24" ht="30" customHeight="1">
      <c r="A61" s="578" t="str">
        <f t="shared" si="11"/>
        <v/>
      </c>
      <c r="B61" s="578" t="str">
        <f t="shared" si="11"/>
        <v/>
      </c>
      <c r="C61" s="630" t="str">
        <f t="shared" si="11"/>
        <v/>
      </c>
      <c r="D61" s="631"/>
      <c r="E61" s="631"/>
      <c r="F61" s="632"/>
      <c r="G61" s="583" t="str">
        <f t="shared" si="12"/>
        <v/>
      </c>
      <c r="H61" s="584"/>
      <c r="I61" s="585"/>
      <c r="J61" s="586" t="str">
        <f t="shared" si="13"/>
        <v/>
      </c>
      <c r="K61" s="633" t="str">
        <f t="shared" si="13"/>
        <v/>
      </c>
      <c r="L61" s="588" t="str">
        <f t="shared" si="13"/>
        <v/>
      </c>
      <c r="M61" s="589"/>
      <c r="N61" s="588" t="str">
        <f t="shared" si="14"/>
        <v/>
      </c>
      <c r="O61" s="590"/>
      <c r="P61" s="589"/>
      <c r="Q61" s="591" t="str">
        <f>IF(Q11="","",Q11)</f>
        <v/>
      </c>
      <c r="R61" s="634" t="str">
        <f t="shared" si="15"/>
        <v/>
      </c>
      <c r="S61" s="593" t="str">
        <f t="shared" si="15"/>
        <v/>
      </c>
      <c r="T61" s="594"/>
      <c r="U61" s="595"/>
      <c r="V61" s="401"/>
    </row>
    <row r="62" spans="1:24" ht="30" customHeight="1">
      <c r="A62" s="578" t="str">
        <f t="shared" si="11"/>
        <v/>
      </c>
      <c r="B62" s="578" t="str">
        <f t="shared" si="11"/>
        <v/>
      </c>
      <c r="C62" s="630" t="str">
        <f t="shared" si="11"/>
        <v/>
      </c>
      <c r="D62" s="631"/>
      <c r="E62" s="631"/>
      <c r="F62" s="632"/>
      <c r="G62" s="583" t="str">
        <f t="shared" si="12"/>
        <v/>
      </c>
      <c r="H62" s="584"/>
      <c r="I62" s="585"/>
      <c r="J62" s="586" t="str">
        <f t="shared" si="13"/>
        <v/>
      </c>
      <c r="K62" s="633" t="str">
        <f t="shared" si="13"/>
        <v/>
      </c>
      <c r="L62" s="588" t="str">
        <f t="shared" si="13"/>
        <v/>
      </c>
      <c r="M62" s="589"/>
      <c r="N62" s="588" t="str">
        <f t="shared" si="14"/>
        <v/>
      </c>
      <c r="O62" s="590"/>
      <c r="P62" s="589"/>
      <c r="Q62" s="591" t="str">
        <f t="shared" ref="Q62:Q68" si="16">IF(Q12="","",Q12)</f>
        <v/>
      </c>
      <c r="R62" s="634" t="str">
        <f t="shared" si="15"/>
        <v/>
      </c>
      <c r="S62" s="593" t="str">
        <f t="shared" si="15"/>
        <v/>
      </c>
      <c r="T62" s="594"/>
      <c r="U62" s="595"/>
      <c r="V62" s="401"/>
    </row>
    <row r="63" spans="1:24" ht="30" customHeight="1">
      <c r="A63" s="578" t="str">
        <f t="shared" si="11"/>
        <v/>
      </c>
      <c r="B63" s="578" t="str">
        <f t="shared" si="11"/>
        <v/>
      </c>
      <c r="C63" s="630" t="str">
        <f t="shared" si="11"/>
        <v/>
      </c>
      <c r="D63" s="631"/>
      <c r="E63" s="631"/>
      <c r="F63" s="632"/>
      <c r="G63" s="583" t="str">
        <f t="shared" si="12"/>
        <v/>
      </c>
      <c r="H63" s="584"/>
      <c r="I63" s="585"/>
      <c r="J63" s="586" t="str">
        <f t="shared" si="13"/>
        <v/>
      </c>
      <c r="K63" s="633" t="str">
        <f t="shared" si="13"/>
        <v/>
      </c>
      <c r="L63" s="588" t="str">
        <f t="shared" si="13"/>
        <v/>
      </c>
      <c r="M63" s="589"/>
      <c r="N63" s="588" t="str">
        <f t="shared" si="14"/>
        <v/>
      </c>
      <c r="O63" s="590"/>
      <c r="P63" s="589"/>
      <c r="Q63" s="591" t="str">
        <f>IF(Q13="","",Q13)</f>
        <v/>
      </c>
      <c r="R63" s="634" t="str">
        <f t="shared" si="15"/>
        <v/>
      </c>
      <c r="S63" s="593" t="str">
        <f t="shared" si="15"/>
        <v/>
      </c>
      <c r="T63" s="594"/>
      <c r="U63" s="595"/>
      <c r="V63" s="401"/>
    </row>
    <row r="64" spans="1:24" ht="30" customHeight="1">
      <c r="A64" s="578" t="str">
        <f t="shared" si="11"/>
        <v/>
      </c>
      <c r="B64" s="578" t="str">
        <f t="shared" si="11"/>
        <v/>
      </c>
      <c r="C64" s="630" t="str">
        <f t="shared" si="11"/>
        <v/>
      </c>
      <c r="D64" s="631"/>
      <c r="E64" s="631"/>
      <c r="F64" s="632"/>
      <c r="G64" s="583" t="str">
        <f t="shared" si="12"/>
        <v/>
      </c>
      <c r="H64" s="584"/>
      <c r="I64" s="585"/>
      <c r="J64" s="586" t="str">
        <f t="shared" si="13"/>
        <v/>
      </c>
      <c r="K64" s="633" t="str">
        <f t="shared" si="13"/>
        <v/>
      </c>
      <c r="L64" s="588" t="str">
        <f t="shared" si="13"/>
        <v/>
      </c>
      <c r="M64" s="589"/>
      <c r="N64" s="588" t="str">
        <f t="shared" si="14"/>
        <v/>
      </c>
      <c r="O64" s="590"/>
      <c r="P64" s="589"/>
      <c r="Q64" s="591" t="str">
        <f>IF(Q14="","",Q14)</f>
        <v/>
      </c>
      <c r="R64" s="634" t="str">
        <f t="shared" si="15"/>
        <v/>
      </c>
      <c r="S64" s="593" t="str">
        <f t="shared" si="15"/>
        <v/>
      </c>
      <c r="T64" s="594"/>
      <c r="U64" s="595"/>
      <c r="V64" s="401"/>
    </row>
    <row r="65" spans="1:22" ht="30" customHeight="1">
      <c r="A65" s="578" t="str">
        <f t="shared" si="11"/>
        <v/>
      </c>
      <c r="B65" s="578" t="str">
        <f t="shared" si="11"/>
        <v/>
      </c>
      <c r="C65" s="630" t="str">
        <f t="shared" si="11"/>
        <v/>
      </c>
      <c r="D65" s="631"/>
      <c r="E65" s="631"/>
      <c r="F65" s="632"/>
      <c r="G65" s="583" t="str">
        <f t="shared" si="12"/>
        <v/>
      </c>
      <c r="H65" s="584"/>
      <c r="I65" s="585"/>
      <c r="J65" s="586" t="str">
        <f t="shared" si="13"/>
        <v/>
      </c>
      <c r="K65" s="633" t="str">
        <f t="shared" si="13"/>
        <v/>
      </c>
      <c r="L65" s="588" t="str">
        <f t="shared" si="13"/>
        <v/>
      </c>
      <c r="M65" s="589"/>
      <c r="N65" s="588" t="str">
        <f t="shared" si="14"/>
        <v/>
      </c>
      <c r="O65" s="590"/>
      <c r="P65" s="589"/>
      <c r="Q65" s="591" t="str">
        <f>IF(Q15="","",Q15)</f>
        <v/>
      </c>
      <c r="R65" s="634" t="str">
        <f t="shared" si="15"/>
        <v/>
      </c>
      <c r="S65" s="593" t="str">
        <f t="shared" si="15"/>
        <v/>
      </c>
      <c r="T65" s="594"/>
      <c r="U65" s="595"/>
      <c r="V65" s="401"/>
    </row>
    <row r="66" spans="1:22" ht="30" customHeight="1">
      <c r="A66" s="578" t="str">
        <f t="shared" si="11"/>
        <v/>
      </c>
      <c r="B66" s="578" t="str">
        <f t="shared" si="11"/>
        <v/>
      </c>
      <c r="C66" s="630" t="str">
        <f t="shared" si="11"/>
        <v/>
      </c>
      <c r="D66" s="631"/>
      <c r="E66" s="631"/>
      <c r="F66" s="632"/>
      <c r="G66" s="583" t="str">
        <f t="shared" si="12"/>
        <v/>
      </c>
      <c r="H66" s="584"/>
      <c r="I66" s="585"/>
      <c r="J66" s="586" t="str">
        <f t="shared" si="13"/>
        <v/>
      </c>
      <c r="K66" s="633" t="str">
        <f t="shared" si="13"/>
        <v/>
      </c>
      <c r="L66" s="588" t="str">
        <f t="shared" si="13"/>
        <v/>
      </c>
      <c r="M66" s="589"/>
      <c r="N66" s="588" t="str">
        <f t="shared" si="14"/>
        <v/>
      </c>
      <c r="O66" s="590"/>
      <c r="P66" s="589"/>
      <c r="Q66" s="591" t="str">
        <f>IF(Q16="","",Q16)</f>
        <v/>
      </c>
      <c r="R66" s="634" t="str">
        <f t="shared" si="15"/>
        <v/>
      </c>
      <c r="S66" s="593" t="str">
        <f t="shared" si="15"/>
        <v/>
      </c>
      <c r="T66" s="594"/>
      <c r="U66" s="595"/>
      <c r="V66" s="401"/>
    </row>
    <row r="67" spans="1:22" ht="30" customHeight="1">
      <c r="A67" s="578" t="str">
        <f t="shared" si="11"/>
        <v/>
      </c>
      <c r="B67" s="578" t="str">
        <f t="shared" si="11"/>
        <v/>
      </c>
      <c r="C67" s="630" t="str">
        <f t="shared" si="11"/>
        <v/>
      </c>
      <c r="D67" s="631"/>
      <c r="E67" s="631"/>
      <c r="F67" s="632"/>
      <c r="G67" s="583" t="str">
        <f t="shared" si="12"/>
        <v/>
      </c>
      <c r="H67" s="584"/>
      <c r="I67" s="585"/>
      <c r="J67" s="586" t="str">
        <f t="shared" si="13"/>
        <v/>
      </c>
      <c r="K67" s="633" t="str">
        <f t="shared" si="13"/>
        <v/>
      </c>
      <c r="L67" s="588" t="str">
        <f t="shared" si="13"/>
        <v/>
      </c>
      <c r="M67" s="589"/>
      <c r="N67" s="588" t="str">
        <f t="shared" si="14"/>
        <v/>
      </c>
      <c r="O67" s="590"/>
      <c r="P67" s="589"/>
      <c r="Q67" s="591" t="str">
        <f>IF(Q17="","",Q17)</f>
        <v/>
      </c>
      <c r="R67" s="634" t="str">
        <f t="shared" si="15"/>
        <v/>
      </c>
      <c r="S67" s="593" t="str">
        <f t="shared" si="15"/>
        <v/>
      </c>
      <c r="T67" s="594"/>
      <c r="U67" s="595"/>
      <c r="V67" s="401"/>
    </row>
    <row r="68" spans="1:22" ht="30" customHeight="1">
      <c r="A68" s="578" t="str">
        <f t="shared" si="11"/>
        <v/>
      </c>
      <c r="B68" s="578" t="str">
        <f t="shared" si="11"/>
        <v/>
      </c>
      <c r="C68" s="630" t="str">
        <f t="shared" si="11"/>
        <v/>
      </c>
      <c r="D68" s="631"/>
      <c r="E68" s="631"/>
      <c r="F68" s="632"/>
      <c r="G68" s="583" t="str">
        <f t="shared" si="12"/>
        <v/>
      </c>
      <c r="H68" s="584"/>
      <c r="I68" s="585"/>
      <c r="J68" s="586" t="str">
        <f t="shared" si="13"/>
        <v/>
      </c>
      <c r="K68" s="633" t="str">
        <f t="shared" si="13"/>
        <v/>
      </c>
      <c r="L68" s="588" t="str">
        <f t="shared" si="13"/>
        <v/>
      </c>
      <c r="M68" s="589"/>
      <c r="N68" s="588" t="str">
        <f t="shared" si="14"/>
        <v/>
      </c>
      <c r="O68" s="590"/>
      <c r="P68" s="589"/>
      <c r="Q68" s="591" t="str">
        <f t="shared" si="16"/>
        <v/>
      </c>
      <c r="R68" s="634" t="str">
        <f t="shared" si="15"/>
        <v/>
      </c>
      <c r="S68" s="593" t="str">
        <f t="shared" si="15"/>
        <v/>
      </c>
      <c r="T68" s="594"/>
      <c r="U68" s="595"/>
      <c r="V68" s="401"/>
    </row>
    <row r="69" spans="1:22" ht="30" customHeight="1">
      <c r="A69" s="578" t="str">
        <f t="shared" si="11"/>
        <v/>
      </c>
      <c r="B69" s="578" t="str">
        <f t="shared" si="11"/>
        <v/>
      </c>
      <c r="C69" s="630" t="str">
        <f t="shared" si="11"/>
        <v/>
      </c>
      <c r="D69" s="631"/>
      <c r="E69" s="631"/>
      <c r="F69" s="632"/>
      <c r="G69" s="583" t="str">
        <f t="shared" si="12"/>
        <v/>
      </c>
      <c r="H69" s="584"/>
      <c r="I69" s="585"/>
      <c r="J69" s="586" t="str">
        <f t="shared" si="13"/>
        <v/>
      </c>
      <c r="K69" s="633" t="str">
        <f t="shared" si="13"/>
        <v/>
      </c>
      <c r="L69" s="588" t="str">
        <f t="shared" si="13"/>
        <v/>
      </c>
      <c r="M69" s="589"/>
      <c r="N69" s="588" t="str">
        <f t="shared" si="14"/>
        <v/>
      </c>
      <c r="O69" s="590"/>
      <c r="P69" s="589"/>
      <c r="Q69" s="591" t="str">
        <f>IF(Q19="","",Q19)</f>
        <v/>
      </c>
      <c r="R69" s="634" t="str">
        <f t="shared" si="15"/>
        <v/>
      </c>
      <c r="S69" s="593" t="str">
        <f t="shared" si="15"/>
        <v/>
      </c>
      <c r="T69" s="594"/>
      <c r="U69" s="595"/>
      <c r="V69" s="401"/>
    </row>
    <row r="70" spans="1:22" ht="30" customHeight="1" thickBot="1">
      <c r="A70" s="578" t="str">
        <f t="shared" si="11"/>
        <v/>
      </c>
      <c r="B70" s="578" t="str">
        <f t="shared" si="11"/>
        <v/>
      </c>
      <c r="C70" s="630" t="str">
        <f t="shared" si="11"/>
        <v/>
      </c>
      <c r="D70" s="631"/>
      <c r="E70" s="631"/>
      <c r="F70" s="632"/>
      <c r="G70" s="583" t="str">
        <f t="shared" si="12"/>
        <v/>
      </c>
      <c r="H70" s="584"/>
      <c r="I70" s="585"/>
      <c r="J70" s="586" t="str">
        <f t="shared" si="13"/>
        <v/>
      </c>
      <c r="K70" s="633" t="str">
        <f t="shared" si="13"/>
        <v/>
      </c>
      <c r="L70" s="588" t="str">
        <f>IF(L20="","",L20)</f>
        <v/>
      </c>
      <c r="M70" s="589"/>
      <c r="N70" s="588" t="str">
        <f t="shared" si="14"/>
        <v/>
      </c>
      <c r="O70" s="590"/>
      <c r="P70" s="589"/>
      <c r="Q70" s="591" t="str">
        <f>IF(Q20="","",Q20)</f>
        <v/>
      </c>
      <c r="R70" s="634" t="str">
        <f t="shared" si="15"/>
        <v/>
      </c>
      <c r="S70" s="593" t="str">
        <f>IF(S20="","",S20)</f>
        <v/>
      </c>
      <c r="T70" s="594"/>
      <c r="U70" s="595"/>
      <c r="V70" s="401"/>
    </row>
    <row r="71" spans="1:22" ht="15.6" customHeight="1">
      <c r="A71" s="345"/>
      <c r="B71" s="367"/>
      <c r="C71" s="367"/>
      <c r="D71" s="368"/>
      <c r="E71" s="368"/>
      <c r="F71" s="368"/>
      <c r="G71" s="368"/>
      <c r="H71" s="368"/>
      <c r="I71" s="368"/>
      <c r="J71" s="369" t="s">
        <v>108</v>
      </c>
      <c r="K71" s="370" t="s">
        <v>109</v>
      </c>
      <c r="L71" s="371"/>
      <c r="M71" s="372"/>
      <c r="N71" s="373">
        <f>SUMIF(Q59:Q70,"",N59:P70)</f>
        <v>0</v>
      </c>
      <c r="O71" s="373"/>
      <c r="P71" s="374"/>
      <c r="Q71" s="375" t="s">
        <v>53</v>
      </c>
      <c r="R71" s="376"/>
      <c r="S71" s="376"/>
      <c r="T71" s="376"/>
      <c r="U71" s="377"/>
      <c r="V71" s="401"/>
    </row>
    <row r="72" spans="1:22" ht="15.6" customHeight="1">
      <c r="A72" s="345"/>
      <c r="B72" s="378"/>
      <c r="C72" s="378"/>
      <c r="D72" s="379"/>
      <c r="E72" s="379"/>
      <c r="F72" s="379"/>
      <c r="G72" s="379"/>
      <c r="H72" s="379"/>
      <c r="I72" s="379"/>
      <c r="J72" s="380"/>
      <c r="K72" s="381" t="s">
        <v>110</v>
      </c>
      <c r="L72" s="382"/>
      <c r="M72" s="383"/>
      <c r="N72" s="384">
        <f>SUMIF(Q59:Q70,"※",N59:P70)</f>
        <v>0</v>
      </c>
      <c r="O72" s="384"/>
      <c r="P72" s="385"/>
      <c r="Q72" s="597">
        <f>N71+N72+N73</f>
        <v>0</v>
      </c>
      <c r="R72" s="598"/>
      <c r="S72" s="598"/>
      <c r="T72" s="598"/>
      <c r="U72" s="599"/>
      <c r="V72" s="401"/>
    </row>
    <row r="73" spans="1:22" ht="15.6" customHeight="1" thickBot="1">
      <c r="A73" s="345"/>
      <c r="B73" s="345"/>
      <c r="C73" s="345"/>
      <c r="D73" s="389"/>
      <c r="E73" s="389"/>
      <c r="F73" s="389"/>
      <c r="G73" s="389"/>
      <c r="H73" s="389"/>
      <c r="I73" s="389"/>
      <c r="J73" s="390"/>
      <c r="K73" s="391" t="s">
        <v>111</v>
      </c>
      <c r="L73" s="392"/>
      <c r="M73" s="393"/>
      <c r="N73" s="394">
        <f>SUMIF(Q59:Q70,"非",N59:P70)</f>
        <v>0</v>
      </c>
      <c r="O73" s="394"/>
      <c r="P73" s="395"/>
      <c r="Q73" s="600"/>
      <c r="R73" s="601"/>
      <c r="S73" s="601"/>
      <c r="T73" s="601"/>
      <c r="U73" s="602"/>
      <c r="V73" s="401"/>
    </row>
  </sheetData>
  <protectedRanges>
    <protectedRange sqref="D4:G5 G6 K3:L6 U4:U6 Q1:R1 U1 N3:O6 U29:U31 Q29:R31 U54:U56 Q54:R55 R56 E6 D30:G30 G31 E31 D55:G55 G56 E56 A9:M20 A34:B45 U9:U20 O9:S20 U34:U45 O34:S45 Q4:R6 U59:U70 O59:S70 N28:O31 A59:M70 G34:M45 N53:O56" name="範囲1"/>
  </protectedRanges>
  <mergeCells count="255">
    <mergeCell ref="J71:J73"/>
    <mergeCell ref="K71:M71"/>
    <mergeCell ref="N71:P71"/>
    <mergeCell ref="Q71:U71"/>
    <mergeCell ref="K72:M72"/>
    <mergeCell ref="N72:P72"/>
    <mergeCell ref="Q72:U73"/>
    <mergeCell ref="K73:M73"/>
    <mergeCell ref="N73:P73"/>
    <mergeCell ref="C69:F69"/>
    <mergeCell ref="G69:I69"/>
    <mergeCell ref="L69:M69"/>
    <mergeCell ref="N69:P69"/>
    <mergeCell ref="S69:U69"/>
    <mergeCell ref="C70:F70"/>
    <mergeCell ref="G70:I70"/>
    <mergeCell ref="L70:M70"/>
    <mergeCell ref="N70:P70"/>
    <mergeCell ref="S70:U70"/>
    <mergeCell ref="C67:F67"/>
    <mergeCell ref="G67:I67"/>
    <mergeCell ref="L67:M67"/>
    <mergeCell ref="N67:P67"/>
    <mergeCell ref="S67:U67"/>
    <mergeCell ref="C68:F68"/>
    <mergeCell ref="G68:I68"/>
    <mergeCell ref="L68:M68"/>
    <mergeCell ref="N68:P68"/>
    <mergeCell ref="S68:U68"/>
    <mergeCell ref="C65:F65"/>
    <mergeCell ref="G65:I65"/>
    <mergeCell ref="L65:M65"/>
    <mergeCell ref="N65:P65"/>
    <mergeCell ref="S65:U65"/>
    <mergeCell ref="C66:F66"/>
    <mergeCell ref="G66:I66"/>
    <mergeCell ref="L66:M66"/>
    <mergeCell ref="N66:P66"/>
    <mergeCell ref="S66:U66"/>
    <mergeCell ref="C63:F63"/>
    <mergeCell ref="G63:I63"/>
    <mergeCell ref="L63:M63"/>
    <mergeCell ref="N63:P63"/>
    <mergeCell ref="S63:U63"/>
    <mergeCell ref="C64:F64"/>
    <mergeCell ref="G64:I64"/>
    <mergeCell ref="L64:M64"/>
    <mergeCell ref="N64:P64"/>
    <mergeCell ref="S64:U64"/>
    <mergeCell ref="C61:F61"/>
    <mergeCell ref="G61:I61"/>
    <mergeCell ref="L61:M61"/>
    <mergeCell ref="N61:P61"/>
    <mergeCell ref="S61:U61"/>
    <mergeCell ref="C62:F62"/>
    <mergeCell ref="G62:I62"/>
    <mergeCell ref="L62:M62"/>
    <mergeCell ref="N62:P62"/>
    <mergeCell ref="S62:U62"/>
    <mergeCell ref="C59:F59"/>
    <mergeCell ref="G59:I59"/>
    <mergeCell ref="L59:M59"/>
    <mergeCell ref="N59:P59"/>
    <mergeCell ref="S59:U59"/>
    <mergeCell ref="C60:F60"/>
    <mergeCell ref="G60:I60"/>
    <mergeCell ref="L60:M60"/>
    <mergeCell ref="N60:P60"/>
    <mergeCell ref="S60:U60"/>
    <mergeCell ref="D55:G55"/>
    <mergeCell ref="D56:E56"/>
    <mergeCell ref="Q56:T56"/>
    <mergeCell ref="A58:B58"/>
    <mergeCell ref="C58:F58"/>
    <mergeCell ref="G58:I58"/>
    <mergeCell ref="L58:M58"/>
    <mergeCell ref="N58:P58"/>
    <mergeCell ref="S58:U58"/>
    <mergeCell ref="E51:F51"/>
    <mergeCell ref="O51:P51"/>
    <mergeCell ref="Q51:U51"/>
    <mergeCell ref="O53:P53"/>
    <mergeCell ref="R53:U53"/>
    <mergeCell ref="D54:G54"/>
    <mergeCell ref="J46:J48"/>
    <mergeCell ref="K46:M46"/>
    <mergeCell ref="N46:P46"/>
    <mergeCell ref="Q46:U46"/>
    <mergeCell ref="K47:M47"/>
    <mergeCell ref="N47:P47"/>
    <mergeCell ref="Q47:U48"/>
    <mergeCell ref="K48:M48"/>
    <mergeCell ref="N48:P48"/>
    <mergeCell ref="C44:F44"/>
    <mergeCell ref="G44:I44"/>
    <mergeCell ref="L44:M44"/>
    <mergeCell ref="N44:P44"/>
    <mergeCell ref="S44:U44"/>
    <mergeCell ref="C45:F45"/>
    <mergeCell ref="G45:I45"/>
    <mergeCell ref="L45:M45"/>
    <mergeCell ref="N45:P45"/>
    <mergeCell ref="S45:U45"/>
    <mergeCell ref="C42:F42"/>
    <mergeCell ref="G42:I42"/>
    <mergeCell ref="L42:M42"/>
    <mergeCell ref="N42:P42"/>
    <mergeCell ref="S42:U42"/>
    <mergeCell ref="C43:F43"/>
    <mergeCell ref="G43:I43"/>
    <mergeCell ref="L43:M43"/>
    <mergeCell ref="N43:P43"/>
    <mergeCell ref="S43:U43"/>
    <mergeCell ref="C40:F40"/>
    <mergeCell ref="G40:I40"/>
    <mergeCell ref="L40:M40"/>
    <mergeCell ref="N40:P40"/>
    <mergeCell ref="S40:U40"/>
    <mergeCell ref="C41:F41"/>
    <mergeCell ref="G41:I41"/>
    <mergeCell ref="L41:M41"/>
    <mergeCell ref="N41:P41"/>
    <mergeCell ref="S41:U41"/>
    <mergeCell ref="C38:F38"/>
    <mergeCell ref="G38:I38"/>
    <mergeCell ref="L38:M38"/>
    <mergeCell ref="N38:P38"/>
    <mergeCell ref="S38:U38"/>
    <mergeCell ref="C39:F39"/>
    <mergeCell ref="G39:I39"/>
    <mergeCell ref="L39:M39"/>
    <mergeCell ref="N39:P39"/>
    <mergeCell ref="S39:U39"/>
    <mergeCell ref="C36:F36"/>
    <mergeCell ref="G36:I36"/>
    <mergeCell ref="L36:M36"/>
    <mergeCell ref="N36:P36"/>
    <mergeCell ref="S36:U36"/>
    <mergeCell ref="C37:F37"/>
    <mergeCell ref="G37:I37"/>
    <mergeCell ref="L37:M37"/>
    <mergeCell ref="N37:P37"/>
    <mergeCell ref="S37:U37"/>
    <mergeCell ref="C34:F34"/>
    <mergeCell ref="G34:I34"/>
    <mergeCell ref="L34:M34"/>
    <mergeCell ref="N34:P34"/>
    <mergeCell ref="S34:U34"/>
    <mergeCell ref="C35:F35"/>
    <mergeCell ref="G35:I35"/>
    <mergeCell ref="L35:M35"/>
    <mergeCell ref="N35:P35"/>
    <mergeCell ref="S35:U35"/>
    <mergeCell ref="D30:G30"/>
    <mergeCell ref="D31:E31"/>
    <mergeCell ref="Q31:T31"/>
    <mergeCell ref="A33:B33"/>
    <mergeCell ref="C33:F33"/>
    <mergeCell ref="G33:I33"/>
    <mergeCell ref="L33:M33"/>
    <mergeCell ref="N33:P33"/>
    <mergeCell ref="S33:U33"/>
    <mergeCell ref="E26:F26"/>
    <mergeCell ref="O26:P26"/>
    <mergeCell ref="Q26:U26"/>
    <mergeCell ref="O28:P28"/>
    <mergeCell ref="R28:U28"/>
    <mergeCell ref="D29:G29"/>
    <mergeCell ref="J21:J23"/>
    <mergeCell ref="K21:M21"/>
    <mergeCell ref="N21:P21"/>
    <mergeCell ref="Q21:U21"/>
    <mergeCell ref="K22:M22"/>
    <mergeCell ref="N22:P22"/>
    <mergeCell ref="Q22:U23"/>
    <mergeCell ref="K23:M23"/>
    <mergeCell ref="N23:P23"/>
    <mergeCell ref="C19:F19"/>
    <mergeCell ref="G19:I19"/>
    <mergeCell ref="L19:M19"/>
    <mergeCell ref="N19:P19"/>
    <mergeCell ref="S19:U19"/>
    <mergeCell ref="C20:F20"/>
    <mergeCell ref="G20:I20"/>
    <mergeCell ref="L20:M20"/>
    <mergeCell ref="N20:P20"/>
    <mergeCell ref="S20:U20"/>
    <mergeCell ref="C17:F17"/>
    <mergeCell ref="G17:I17"/>
    <mergeCell ref="L17:M17"/>
    <mergeCell ref="N17:P17"/>
    <mergeCell ref="S17:U17"/>
    <mergeCell ref="C18:F18"/>
    <mergeCell ref="G18:I18"/>
    <mergeCell ref="L18:M18"/>
    <mergeCell ref="N18:P18"/>
    <mergeCell ref="S18:U18"/>
    <mergeCell ref="C15:F15"/>
    <mergeCell ref="G15:I15"/>
    <mergeCell ref="L15:M15"/>
    <mergeCell ref="N15:P15"/>
    <mergeCell ref="S15:U15"/>
    <mergeCell ref="C16:F16"/>
    <mergeCell ref="G16:I16"/>
    <mergeCell ref="L16:M16"/>
    <mergeCell ref="N16:P16"/>
    <mergeCell ref="S16:U16"/>
    <mergeCell ref="C13:F13"/>
    <mergeCell ref="G13:I13"/>
    <mergeCell ref="L13:M13"/>
    <mergeCell ref="N13:P13"/>
    <mergeCell ref="S13:U13"/>
    <mergeCell ref="C14:F14"/>
    <mergeCell ref="G14:I14"/>
    <mergeCell ref="L14:M14"/>
    <mergeCell ref="N14:P14"/>
    <mergeCell ref="S14:U14"/>
    <mergeCell ref="C11:F11"/>
    <mergeCell ref="G11:I11"/>
    <mergeCell ref="L11:M11"/>
    <mergeCell ref="N11:P11"/>
    <mergeCell ref="S11:U11"/>
    <mergeCell ref="C12:F12"/>
    <mergeCell ref="G12:I12"/>
    <mergeCell ref="L12:M12"/>
    <mergeCell ref="N12:P12"/>
    <mergeCell ref="S12:U12"/>
    <mergeCell ref="C9:F9"/>
    <mergeCell ref="G9:I9"/>
    <mergeCell ref="L9:M9"/>
    <mergeCell ref="N9:P9"/>
    <mergeCell ref="S9:U9"/>
    <mergeCell ref="C10:F10"/>
    <mergeCell ref="G10:I10"/>
    <mergeCell ref="L10:M10"/>
    <mergeCell ref="N10:P10"/>
    <mergeCell ref="S10:U10"/>
    <mergeCell ref="A8:B8"/>
    <mergeCell ref="C8:F8"/>
    <mergeCell ref="G8:I8"/>
    <mergeCell ref="L8:M8"/>
    <mergeCell ref="N8:P8"/>
    <mergeCell ref="S8:U8"/>
    <mergeCell ref="D4:G4"/>
    <mergeCell ref="D5:G5"/>
    <mergeCell ref="D6:E6"/>
    <mergeCell ref="N6:O6"/>
    <mergeCell ref="Q6:T6"/>
    <mergeCell ref="X7:Z8"/>
    <mergeCell ref="E1:F1"/>
    <mergeCell ref="I1:L1"/>
    <mergeCell ref="O1:P1"/>
    <mergeCell ref="Q1:U1"/>
    <mergeCell ref="O3:P3"/>
    <mergeCell ref="R3:U3"/>
  </mergeCells>
  <phoneticPr fontId="4"/>
  <dataValidations disablePrompts="1" count="1">
    <dataValidation type="list" allowBlank="1" showInputMessage="1" showErrorMessage="1" sqref="Q9:Q20" xr:uid="{52F9CD34-BEBC-44CB-9556-3A2A9C4ED573}">
      <formula1>"※,非"</formula1>
    </dataValidation>
  </dataValidations>
  <printOptions horizontalCentered="1" verticalCentered="1"/>
  <pageMargins left="0.43307086614173229" right="0.43307086614173229" top="0.35433070866141736" bottom="0.15748031496062992" header="0.31496062992125984" footer="0.11811023622047245"/>
  <pageSetup paperSize="9" scale="87" fitToWidth="0" orientation="landscape" r:id="rId1"/>
  <rowBreaks count="1" manualBreakCount="1">
    <brk id="23" min="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【工事部】工事(請負)　表紙</vt:lpstr>
      <vt:lpstr>【見本】工事(請負)　納品明細書</vt:lpstr>
      <vt:lpstr>【入力用】表紙</vt:lpstr>
      <vt:lpstr>【入力用】納品書　請求明細書</vt:lpstr>
      <vt:lpstr>'【見本】工事(請負)　納品明細書'!Print_Area</vt:lpstr>
      <vt:lpstr>'【工事部】工事(請負)　表紙'!Print_Area</vt:lpstr>
      <vt:lpstr>'【入力用】納品書　請求明細書'!Print_Area</vt:lpstr>
      <vt:lpstr>【入力用】表紙!Print_Area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KJ-miyano1</dc:creator>
  <cp:lastModifiedBy>KJ-miyano1</cp:lastModifiedBy>
  <cp:lastPrinted>2023-10-23T04:53:31Z</cp:lastPrinted>
  <dcterms:created xsi:type="dcterms:W3CDTF">2023-10-23T04:37:51Z</dcterms:created>
  <dcterms:modified xsi:type="dcterms:W3CDTF">2023-10-23T05:15:00Z</dcterms:modified>
</cp:coreProperties>
</file>